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04" activeTab="0"/>
  </bookViews>
  <sheets>
    <sheet name="Канц тов 2012" sheetId="1" r:id="rId1"/>
    <sheet name="Лист2" sheetId="2" r:id="rId2"/>
    <sheet name="Лист3" sheetId="3" r:id="rId3"/>
  </sheets>
  <definedNames>
    <definedName name="_xlnm.Print_Area" localSheetId="0">'Канц тов 2012'!$A$1:$G$281</definedName>
    <definedName name="_xlnm.Print_Area" localSheetId="1">'Лист2'!$A$1:$F$128</definedName>
  </definedNames>
  <calcPr fullCalcOnLoad="1"/>
</workbook>
</file>

<file path=xl/sharedStrings.xml><?xml version="1.0" encoding="utf-8"?>
<sst xmlns="http://schemas.openxmlformats.org/spreadsheetml/2006/main" count="789" uniqueCount="195">
  <si>
    <t>Таблица расчета начальной (максимальной) цены контракта</t>
  </si>
  <si>
    <t>Опека</t>
  </si>
  <si>
    <t>КДН</t>
  </si>
  <si>
    <t>ЗАГС</t>
  </si>
  <si>
    <t>Адм</t>
  </si>
  <si>
    <t>на поставку программного обеспечения</t>
  </si>
  <si>
    <t>Способ размещения заказа: запрос котировок на поставку товара</t>
  </si>
  <si>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</si>
  <si>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</si>
  <si>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</si>
  <si>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</si>
  <si>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</si>
  <si>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</si>
  <si>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</si>
  <si>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Блок бесперебойного питания</t>
  </si>
  <si>
    <t>Х</t>
  </si>
  <si>
    <t>Количество ед. товара</t>
  </si>
  <si>
    <t>Модель, производитель</t>
  </si>
  <si>
    <t>ИБП APC Back-UPS ES 525VA</t>
  </si>
  <si>
    <t>Цена за ед. товара</t>
  </si>
  <si>
    <t>Итого</t>
  </si>
  <si>
    <t>Монитор жидкокристаллический 21,5"</t>
  </si>
  <si>
    <t>VA2216w, ViewSonic</t>
  </si>
  <si>
    <t>Внешний жесткий диск</t>
  </si>
  <si>
    <t>Внешний жесткий диск 320Gb Seagate FreeAgent Go Royal Blue, 2,5", 5400rpm, 8Mb buffer, USB2.0</t>
  </si>
  <si>
    <t>Ноутбук (замена настольного компьютера)</t>
  </si>
  <si>
    <t>Ноутбук hp Compaq Presario CQ71-302ER Pentium DC T4300 (2,1GHz), 17.3"HD+, 3GB, 320GB 5400 об/мин, GeForce G103M 512MB, DVD±RW SM LS, 6-cell, WLAN 802.11bg, Web + Mic, Win 7 Premium 64bit</t>
  </si>
  <si>
    <t>Ноутбук</t>
  </si>
  <si>
    <t>Ноутбук hp Compaq Presario CQ61-320ER C2D T6600 (2,2GHz), 15.6"HD, 3GB, 250GB 5400 об/мин, NVIDIA GeForce G103M 512MB, DVD±RW SM LS, 6 Cell, WLAN 802.11bg, Web + Mic, Win 7 Home Premium 64bit</t>
  </si>
  <si>
    <t>картридж для цветного лазерного принтера EPSON AcuLaser С1100 #0190</t>
  </si>
  <si>
    <t>Тонер-картридж 0190 для Epson AcuLaser C1100/CX11N/CX11NF черный (4000 стр.)</t>
  </si>
  <si>
    <t>картридж для цветного лазерного принтера EPSON AcuLaser С1100 #0187</t>
  </si>
  <si>
    <t>Тонер-картридж 0187 для Epson AcuLaser C1100/CX11N/CX11NF желтый (4000 стр.)</t>
  </si>
  <si>
    <t>картридж для цветного лазерного принтера EPSON AcuLaser С1100 #0188</t>
  </si>
  <si>
    <t>Тонер-картридж 0188 для Epson AcuLaser C1100/CX11N/CX11NF красный (4000 стр.)</t>
  </si>
  <si>
    <t>картридж для цветного лазерного принтера EPSON AcuLaser С1100 #0189</t>
  </si>
  <si>
    <t>Тонер-картридж 0189 для Epson AcuLaser C1100/CX11N/CX11NF синий (4000 стр.)</t>
  </si>
  <si>
    <t>Многофункциональное устройство (лазерный монохромный принтер, ксерокс, цветной сканер)</t>
  </si>
  <si>
    <t>МФУ лазерное HP LaserJet M1522n MFP (A4, принтер/копир/сканер 23 стр/мин, 600x600 dpi, 8000 стр/мес., сканер 1200x1200 dpi 24bit, ADF, USB/LAN, 2 лотка 10+250 л.)</t>
  </si>
  <si>
    <t>Цветной лазерный принтер</t>
  </si>
  <si>
    <t>Цветной лазерный принтер HP "Color LaserJet CP1515n" A4, 600x600dpi (USB2.0, LAN)</t>
  </si>
  <si>
    <t>Колонки акустические 2.1</t>
  </si>
  <si>
    <t>Колонки Genius SW-V2.1 1250 черные сабвуфер 20 Вт, сателлиты 2х10 Вт</t>
  </si>
  <si>
    <t>№ поставщика, указанный в таблице *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</si>
  <si>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</si>
  <si>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</si>
  <si>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ООО «Принт-Сервис», Екатеринбург</t>
  </si>
  <si>
    <t>(343) 381-17-73, www.printserv.ru</t>
  </si>
  <si>
    <t>ИЧП Степанов А.Г., Югорск</t>
  </si>
  <si>
    <t>(34675) 7-46-64</t>
  </si>
  <si>
    <t>ООО «Позитроника», Советский</t>
  </si>
  <si>
    <t>(34675) 3-50-50</t>
  </si>
  <si>
    <t xml:space="preserve">Персональный компьютер </t>
  </si>
  <si>
    <t>Персональный компьютер hp dx2420 MT Pentium DC E5300, 2GB 6400 DDR2, 320GB (7200rpm) SATA, DVD+/-RW, FastEth, keyb, opt mouse, WinXPPro + VistaBusin + MSOfRe</t>
  </si>
  <si>
    <t>ООО «КС «Нейман», Екатеринбург</t>
  </si>
  <si>
    <t>(343) 268-21-96</t>
  </si>
  <si>
    <t>Видеокамера</t>
  </si>
  <si>
    <t>Видеокамера Panasonic SDL-26-K SD (0,8 Mpix, 70xZoom, стерео, 2.7дм, SD/SDHC, USB 2.0, Li-ion)</t>
  </si>
  <si>
    <t>ООО «Компания Портал», Екатеринбург</t>
  </si>
  <si>
    <t>(343) 221-79-23</t>
  </si>
  <si>
    <t>ООО «Территория ПК», Екатеринбург</t>
  </si>
  <si>
    <t>(343) 216-1120</t>
  </si>
  <si>
    <t>LCD телевизор 22"</t>
  </si>
  <si>
    <t>LCD телевизор 22" LG 22LH2000 [1366x768, 8000:1, 5 мс, 350 кд/м2, 170гор/178вер, 3Вт х2, HDMI]</t>
  </si>
  <si>
    <t>Факс лазерный с дополнительной DECT-радиотрубкой</t>
  </si>
  <si>
    <t>Факс Panasonic KX-FLC413RU с DECT-радиотрубкой</t>
  </si>
  <si>
    <t>ООО «ИнтеркомУрал», Екатеринбург</t>
  </si>
  <si>
    <t>(343) 375-78-87</t>
  </si>
  <si>
    <t>Монитор жидкокристаллический 24 дюйма</t>
  </si>
  <si>
    <t>монитор 24" Asus "VW246H" 1920x1080, 2мс (GtG), черный (D-Sub, DVI, HDMI, MM)</t>
  </si>
  <si>
    <t>ООО «Компания DNS», Екатеринбург</t>
  </si>
  <si>
    <t>(343) 379-0920</t>
  </si>
  <si>
    <t>Дата составления: 09.11.2009</t>
  </si>
  <si>
    <t>Максимальная цена контракта:</t>
  </si>
  <si>
    <t>Руководитель</t>
  </si>
  <si>
    <t>М.И.Бодак</t>
  </si>
  <si>
    <t>Исполнитель</t>
  </si>
  <si>
    <t>О.В.Дергилев</t>
  </si>
  <si>
    <t>Бухгалтер</t>
  </si>
  <si>
    <t xml:space="preserve"> </t>
  </si>
  <si>
    <t xml:space="preserve"> Начальная  максимальная цена контракта:</t>
  </si>
  <si>
    <t>М.И. Бодак</t>
  </si>
  <si>
    <t>Обоснование начальной (максимальной) цены контракта</t>
  </si>
  <si>
    <t>Администрация  г. Югорска</t>
  </si>
  <si>
    <t>Общество с ограниченной ответственностью "Орфей"</t>
  </si>
  <si>
    <t>ООО "Урал-Смикон"</t>
  </si>
  <si>
    <t>Глава администрации города Югорска</t>
  </si>
  <si>
    <t>ОБУиО администрации города Югорска, 5-00-47.</t>
  </si>
  <si>
    <t>на поставку канцелярских товаров</t>
  </si>
  <si>
    <t>E.Krause (Германия)</t>
  </si>
  <si>
    <t>Дата составления: 17.02.2012 г</t>
  </si>
  <si>
    <t>Н.Б. Королева</t>
  </si>
  <si>
    <t>Общество с ограниченной ответственностью "Инициал"</t>
  </si>
  <si>
    <t xml:space="preserve">620 146, г. Екатеринбург. Источник информации:   письмо б/н от 16.01.2012 г </t>
  </si>
  <si>
    <t>620 141, г. Екатеринбург, ул. Армавирсая, д.17, кв.167. Источник информации: коммерческое предложение от 18.01.12 б/н</t>
  </si>
  <si>
    <t>620 146, г. Екатеринбург, ул. Чкалова, д. 43. К/т: 8 (343) 233-99-29. Источника информации: коммерческое предложение от 16.01.12 б/н.</t>
  </si>
  <si>
    <t xml:space="preserve">Ручка шариковая. В граненом прозрачном корпусе, с металлическим наконечником, без колпачка, сменным стержнем. Цвет чернил – синий. </t>
  </si>
  <si>
    <t>Ручка автоматическая. Гелевая, толщина линии 0,5 мм.</t>
  </si>
  <si>
    <t>Beifa (Тайвань)</t>
  </si>
  <si>
    <t>Ручка на подставке.  Пластиковый корпус с металлической цепочкой к подставке с липким краем. Комплектуется стержнем с синей пастой, сменным стержнем 132 мм, цепочке 58 см.</t>
  </si>
  <si>
    <t xml:space="preserve">Клей-карандаш. Бесцветный клей для склеивания бумаги, картона, вес не менее 40 гр. </t>
  </si>
  <si>
    <t xml:space="preserve"> E.Krause (Германия), Beifa (Тайвань)</t>
  </si>
  <si>
    <t xml:space="preserve">Папки вкладыши. Прозрачные, формат А-4, изготовлены из пропиленовой пленки толщиной 35мкм., с боковой перфорацией. </t>
  </si>
  <si>
    <t>Бюрократ, Россия</t>
  </si>
  <si>
    <t>Папки вкладыши.Прозрачные, формат А-3, изготовлены из пропиленовой пленки толщиной 35 мкм., с боковой перфорацией.</t>
  </si>
  <si>
    <t>Бюрократ, Россия. E.Krause (Германия).</t>
  </si>
  <si>
    <t xml:space="preserve">Скотч маленький. Прозрачная клейкая односторонняя лента, размер (ШхД) 15ммх66мм. </t>
  </si>
  <si>
    <t>Beifa (Тайвань), Unibob (Китай),Klebebander (Китай)</t>
  </si>
  <si>
    <t>Скотч большой. Прозрачная клейкая односторонняя лента, размер (ЩхД) 50ммх66мм.</t>
  </si>
  <si>
    <t>Beifa (Тайвань), Альянс</t>
  </si>
  <si>
    <t>Папка-регистратор. Изготовлена из плотного картона, покрытого износостойкой бумагой «под мрамор», нижний край папки с металлической окантовкой, размер 285х320мм., формат А-4, ширина корешка не менее 75 мм.</t>
  </si>
  <si>
    <t>Папка-регистратор. Изготовлена из плотного картона, покрытого износостойкой бумагой «под мрамор», нижний край папки с металлической окантовкой, размер 285х320мм., формат А-4, ширина корешка 50мм.</t>
  </si>
  <si>
    <t>Бюрократ, Россия. E.Krause (Германия), Index (Австрия)</t>
  </si>
  <si>
    <t>Скрепки канцелярские. Металлические, 28мм, в упаковке 100 штук, в картонной коробке.</t>
  </si>
  <si>
    <t>Office point, Глобус</t>
  </si>
  <si>
    <t>Стикеры. В упаковке 4 цвета: розовый, зеленый, желтый, оранжевый, размер 20х38мм.</t>
  </si>
  <si>
    <t>Horax, Index (Австрия).</t>
  </si>
  <si>
    <t>Блоки с клеевым (липким) краем. Используются как бумага для з50аметок с клейким краем, в упаковке 100 листов, цве30т блоков – желтый, розовый, размер 76х76мм.</t>
  </si>
  <si>
    <t>Index (Австрия), Horax.</t>
  </si>
  <si>
    <t>Папка скоросшиватель из мягкого пластика (тонкая). Изготовлена из мягкого цвет10ного пластика с прозрачным верхним листом. Р5азмер 230х310мм., толщина 180 мкм. Усиленный пластиковый корешок с прозрачной полоской-окном для размещения информации. Цвет-синий.</t>
  </si>
  <si>
    <t>Бюрократ( Россия), Donau (Польша), lochovice (Чехия)</t>
  </si>
  <si>
    <t>Бюрократ( Россия), Eastfort, E.Krause (Германия).</t>
  </si>
  <si>
    <t>Папка-уголок. Из цветного прозрачного пластика. Толщина пластика 0,18 мм, три отделения, формат А-4.</t>
  </si>
  <si>
    <t>Папка с файлами. Цветной прозрачный пластик, корешок со сменным бумажным вкладышем, толщина пластика 0,4 мм., формат А-4.</t>
  </si>
  <si>
    <t>Sponsor (Германия), Бюрократ( Россия).</t>
  </si>
  <si>
    <t xml:space="preserve">Папка-скоросшиватель с бок. Зажимом. Из высококачественного двустороннего пластика. Толщина пластика 0,6 мм. Длинный боковой зажим. </t>
  </si>
  <si>
    <t xml:space="preserve">Дырокол большой. С встроенной линейкой, толщина прокола до 30 листов, диаметр прокола 10мм. </t>
  </si>
  <si>
    <t>E.Krause (Германия), Sponsor (Германия)</t>
  </si>
  <si>
    <t>E.Krause (Германия).</t>
  </si>
  <si>
    <t>Картон хром-эрзац. Плотный, формат А-4. Размер 297х210мм., 320-380 г/м2.</t>
  </si>
  <si>
    <t xml:space="preserve">Лоток-коробка. Картонная, архивная. Ширина корешка 80мм.  </t>
  </si>
  <si>
    <t xml:space="preserve">УПП ВОС (Екатеринбург), </t>
  </si>
  <si>
    <t>Фортуна</t>
  </si>
  <si>
    <t xml:space="preserve">Книга канцелярская. Обложка из кожзаменителя, жесткая, внутренний блок из офсетной бумаги в клетку, 150 листов. </t>
  </si>
  <si>
    <t>Папка для бумаг на завязках. Изготовлена из картона, цвет – белый.</t>
  </si>
  <si>
    <t>Соликамский УПП</t>
  </si>
  <si>
    <t>Лотос, УПП ВОС (Екатеринбург)</t>
  </si>
  <si>
    <t>Ежедневник. Для руководителей, недатированный, обложка из высококачественного кожзаменителя, размер 145х205мм., цвет обложки – синий.</t>
  </si>
  <si>
    <t>ATTACHE, Index (Австрия).</t>
  </si>
  <si>
    <t>Степлер. Устройство для скрепления страниц с помощью металлических скоб №10, загрузка до 50 скоб, пробивная толщина -12 листов, глубина прошивки 43 мм.</t>
  </si>
  <si>
    <t>Степлер. Устройство для скрепления страниц с помощью металлических скоб №24, загрузка до 50 скоб, пробивная толщина -25 листов, глубина прошивки 66 мм.</t>
  </si>
  <si>
    <t>Tukzar (Китай), Laco (Германия)</t>
  </si>
  <si>
    <t>Калькулятор. Цвет – черный, 12 разрядов. Двойное питание.</t>
  </si>
  <si>
    <t>Рамки для документов. А-4, пластик, цвет – бордово-коричневый под дерево с золотистым теснением.</t>
  </si>
  <si>
    <t>Assistant (Китай), Citizen (Китай)</t>
  </si>
  <si>
    <t>Россия, Китай</t>
  </si>
  <si>
    <t xml:space="preserve">Календарь перекидной. Из бумаги, размер 10х13, с отверстиями для крепления на подставке. </t>
  </si>
  <si>
    <t>Ластик. Мягкий, изготовлен из мягкого каучука, белая сторона предназначена для стирания грифеля твердостью от 3Н до F. Серая – для чернил.</t>
  </si>
  <si>
    <t>GMV (Китай), MPA (Китай)</t>
  </si>
  <si>
    <t>Koh-I-Noor (Чехия)</t>
  </si>
  <si>
    <t>Карандаш. Простой, чернографитовый в шестигранном корпусе, твердо-мягкий, заточенный.</t>
  </si>
  <si>
    <t xml:space="preserve">Зажимы для бумаг. Металлические, с удобными металлическими ушками. В упаковке 12 шт. черные, ширина 32 мм. </t>
  </si>
  <si>
    <t>Sponsor (Китай), фабрика Красина</t>
  </si>
  <si>
    <t>Centropen (Чехия), E.Krause (Германия)</t>
  </si>
  <si>
    <t>Маркеры . Ширина линии – 5мм., скошенный наконечник. Цвет – желтый, зеленый</t>
  </si>
  <si>
    <t>Ножницы. 17,0см из нержавеющей стали, симметричные пластиковые ручки.</t>
  </si>
  <si>
    <t>Index (Австрия), Centropen (Чехия).</t>
  </si>
  <si>
    <t>Хатбер, E.Krause (Германия)</t>
  </si>
  <si>
    <t xml:space="preserve">Бумага цветная. Односторонняя, формат – А-4, в наборе 10 цветов. </t>
  </si>
  <si>
    <t xml:space="preserve">Планинг. Для руководителей, недатированный, обложка из высококачественного кожзаменителя, размер 130х310мм., 112стр цвет обложки – зеленый. </t>
  </si>
  <si>
    <t>Светоч, Хатбер</t>
  </si>
  <si>
    <t>Tukzar (Китай), Светоч</t>
  </si>
  <si>
    <t>Степлер. Устройство для скрепления страниц с помощью металлических скоб №10, загрузка до 50 скоб, пробивная толщина – 12 листов, глубина прошивки 43 мм.</t>
  </si>
  <si>
    <t xml:space="preserve">Степлер. Устройство для скрепления страниц с помощью металлических скоб №24, загрузка до 50 скоб, пробивная толщина – 25 листов, глубина прошивки 66 мм. </t>
  </si>
  <si>
    <t>Laco (Германия), PROFF</t>
  </si>
  <si>
    <t xml:space="preserve">Скобы . №  24  никелированные, 1000 штук. </t>
  </si>
  <si>
    <t>Rexel (Китай), Тайвань</t>
  </si>
  <si>
    <t>Дискеты 3,5. Отформатированные для использования в дисководах, 10 шт./упаковке, картон.</t>
  </si>
  <si>
    <t xml:space="preserve">Фломастеры. Для рисования на бумаге и картоне, чернила на водной основе. Толщина линии 1мм. </t>
  </si>
  <si>
    <t>Тайвань</t>
  </si>
  <si>
    <t>E.Krause (Германия), Tukzar (Китай)</t>
  </si>
  <si>
    <t>Корректирующая жидкость. Бутылочка в пластиковом корпусе, на конце кисточки – губка.</t>
  </si>
  <si>
    <t>Блок для записей. Используется как бумага для заметок, КУБ 9х9х9, цвет бумаги - розовый.</t>
  </si>
  <si>
    <t>E.Krause (Германия), Koh-I-Noor (Чехия)</t>
  </si>
  <si>
    <t>Накопитель вертикальный. Для компактного хранения документов. Материал пластик прозрачный, ширина 100мм.</t>
  </si>
  <si>
    <t xml:space="preserve">Накопитель горизонтальный. Для компактного хранения документов. Материал пластик прозрачный, ширина 100мм., на 3 секции. </t>
  </si>
  <si>
    <t>Han (Германия), E.Krause (Германия)</t>
  </si>
  <si>
    <t>E.Krause (Германия), Унипласт</t>
  </si>
  <si>
    <t xml:space="preserve">Папки-скоросшиватели . Изготовлена из картона, плотностью 300г/м2, механизм сшивания из нержавеющей стали. </t>
  </si>
  <si>
    <t xml:space="preserve">Папка файловая . Изготовлена из двухстороннего непрозрачного пластика, темно-синего цвета, внутри 40 прозрачных папок – вкладышей для документов. </t>
  </si>
  <si>
    <t>Index (Австрия), Лотос.</t>
  </si>
  <si>
    <t>Точилка для карандашей. Офисная.</t>
  </si>
  <si>
    <t xml:space="preserve">Носитель информации . Диск CD-R 700Vb/80мин. </t>
  </si>
  <si>
    <t>Beifa, E.Krause (Германия)</t>
  </si>
  <si>
    <t>Smartbuy (Китай),  SMART TRACT</t>
  </si>
  <si>
    <t xml:space="preserve">Линейка. Материал – пластик, цвет – черный, 40см. </t>
  </si>
  <si>
    <t>Тетрадь. Крепление листов – скрепка, внутренний блок офсет, клетка, 65г/м2, обложка мелованный картон, 48 листов.</t>
  </si>
  <si>
    <t>Антистеплер. Металлический с пластиковым корпусом, цвет – черный.</t>
  </si>
  <si>
    <t>Набор настольный. Офисный, цвет – черный, на вращающейся основе 13 предметов. В комплекте канцелярского настольного набора: степлер 310,1000 скоб, антистеплер, 2 карандаша, 2 ручки, 30 скрепок, ластик, точилка, линейка, ножницы, нож канцелярский, блок бумаги для записей.</t>
  </si>
  <si>
    <t>Унипласт, Стамм</t>
  </si>
  <si>
    <t>Хатбер, Бюрократ (Росия0</t>
  </si>
  <si>
    <t>GMV</t>
  </si>
  <si>
    <t>GMV (Китай)</t>
  </si>
  <si>
    <t>Заместитель главного бухгалтера</t>
  </si>
  <si>
    <t>С.И. Кильдишева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</si>
</sst>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name val="Arial Cyr"/>
      <family val="2"/>
    </font>
    <font>
      <b/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vertical="top" wrapText="1"/>
    </xf>
    <xf numFmtId="4" fontId="4" fillId="0" borderId="12" xfId="0" applyNumberFormat="1" applyFont="1" applyBorder="1" applyAlignment="1">
      <alignment vertical="top"/>
    </xf>
    <xf numFmtId="0" fontId="4" fillId="0" borderId="12" xfId="0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4" fillId="34" borderId="13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4" fontId="8" fillId="0" borderId="0" xfId="0" applyNumberFormat="1" applyFont="1" applyAlignment="1">
      <alignment/>
    </xf>
    <xf numFmtId="0" fontId="4" fillId="0" borderId="12" xfId="0" applyFont="1" applyBorder="1" applyAlignment="1">
      <alignment horizontal="center" vertical="center"/>
    </xf>
    <xf numFmtId="4" fontId="4" fillId="0" borderId="12" xfId="0" applyNumberFormat="1" applyFont="1" applyBorder="1" applyAlignment="1">
      <alignment vertical="top" wrapText="1"/>
    </xf>
    <xf numFmtId="4" fontId="4" fillId="0" borderId="12" xfId="0" applyNumberFormat="1" applyFont="1" applyBorder="1" applyAlignment="1">
      <alignment vertical="top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wrapText="1"/>
    </xf>
    <xf numFmtId="4" fontId="49" fillId="0" borderId="0" xfId="0" applyNumberFormat="1" applyFont="1" applyAlignment="1">
      <alignment/>
    </xf>
    <xf numFmtId="4" fontId="4" fillId="0" borderId="12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4" fontId="8" fillId="33" borderId="12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4" fontId="8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/>
    </xf>
    <xf numFmtId="4" fontId="1" fillId="0" borderId="0" xfId="0" applyNumberFormat="1" applyFont="1" applyAlignment="1">
      <alignment/>
    </xf>
    <xf numFmtId="4" fontId="8" fillId="35" borderId="12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2"/>
  <sheetViews>
    <sheetView tabSelected="1" zoomScaleSheetLayoutView="100" zoomScalePageLayoutView="0" workbookViewId="0" topLeftCell="A1">
      <pane xSplit="1" ySplit="1" topLeftCell="B270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I274" sqref="I274"/>
    </sheetView>
  </sheetViews>
  <sheetFormatPr defaultColWidth="11.57421875" defaultRowHeight="12.75"/>
  <cols>
    <col min="1" max="1" width="28.28125" style="1" customWidth="1"/>
    <col min="2" max="2" width="13.28125" style="1" customWidth="1"/>
    <col min="3" max="3" width="12.140625" style="1" customWidth="1"/>
    <col min="4" max="4" width="10.57421875" style="1" customWidth="1"/>
    <col min="5" max="5" width="9.7109375" style="1" customWidth="1"/>
    <col min="6" max="6" width="14.7109375" style="1" customWidth="1"/>
    <col min="7" max="16384" width="11.57421875" style="1" customWidth="1"/>
  </cols>
  <sheetData>
    <row r="1" spans="1:6" ht="15.75">
      <c r="A1" s="3"/>
      <c r="B1" s="3"/>
      <c r="C1" s="4" t="s">
        <v>82</v>
      </c>
      <c r="D1" s="3"/>
      <c r="E1" s="3"/>
      <c r="F1" s="3"/>
    </row>
    <row r="2" spans="1:6" ht="15.75">
      <c r="A2" s="3"/>
      <c r="B2" s="3"/>
      <c r="C2" s="4" t="s">
        <v>88</v>
      </c>
      <c r="D2" s="3"/>
      <c r="E2" s="3"/>
      <c r="F2" s="3"/>
    </row>
    <row r="3" spans="1:6" ht="15.75">
      <c r="A3" s="3"/>
      <c r="B3" s="53" t="s">
        <v>83</v>
      </c>
      <c r="C3" s="53"/>
      <c r="D3" s="3"/>
      <c r="E3" s="3"/>
      <c r="F3" s="3"/>
    </row>
    <row r="4" spans="1:6" s="27" customFormat="1" ht="15" customHeight="1">
      <c r="A4" s="26" t="s">
        <v>6</v>
      </c>
      <c r="B4" s="26"/>
      <c r="C4" s="26"/>
      <c r="D4" s="26"/>
      <c r="E4" s="26"/>
      <c r="F4" s="26"/>
    </row>
    <row r="5" spans="1:6" ht="15">
      <c r="A5" s="5" t="s">
        <v>7</v>
      </c>
      <c r="B5" s="54" t="s">
        <v>8</v>
      </c>
      <c r="C5" s="54"/>
      <c r="D5" s="54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37.5" customHeight="1">
      <c r="A7" s="7" t="s">
        <v>13</v>
      </c>
      <c r="B7" s="44" t="s">
        <v>96</v>
      </c>
      <c r="C7" s="45"/>
      <c r="D7" s="45"/>
      <c r="E7" s="46"/>
      <c r="F7" s="8" t="s">
        <v>15</v>
      </c>
    </row>
    <row r="8" spans="1:6" ht="15">
      <c r="A8" s="9" t="s">
        <v>16</v>
      </c>
      <c r="B8" s="55">
        <v>320</v>
      </c>
      <c r="C8" s="56"/>
      <c r="D8" s="56"/>
      <c r="E8" s="57"/>
      <c r="F8" s="23" t="s">
        <v>15</v>
      </c>
    </row>
    <row r="9" spans="1:6" ht="16.5" customHeight="1">
      <c r="A9" s="9" t="s">
        <v>17</v>
      </c>
      <c r="B9" s="50" t="s">
        <v>98</v>
      </c>
      <c r="C9" s="51"/>
      <c r="D9" s="51"/>
      <c r="E9" s="52"/>
      <c r="F9" s="23" t="s">
        <v>15</v>
      </c>
    </row>
    <row r="10" spans="1:6" ht="15">
      <c r="A10" s="9" t="s">
        <v>19</v>
      </c>
      <c r="B10" s="24">
        <v>4.1</v>
      </c>
      <c r="C10" s="24">
        <v>3.74</v>
      </c>
      <c r="D10" s="24">
        <v>3.28</v>
      </c>
      <c r="E10" s="25">
        <f>(B10+C10+D10)/3</f>
        <v>3.7066666666666666</v>
      </c>
      <c r="F10" s="25">
        <v>3.71</v>
      </c>
    </row>
    <row r="11" spans="1:6" ht="15">
      <c r="A11" s="13" t="s">
        <v>20</v>
      </c>
      <c r="B11" s="30">
        <f>B10*$B8</f>
        <v>1312</v>
      </c>
      <c r="C11" s="30">
        <f>C10*$B8</f>
        <v>1196.8000000000002</v>
      </c>
      <c r="D11" s="30">
        <f>D10*$B8</f>
        <v>1049.6</v>
      </c>
      <c r="E11" s="25">
        <f>E10*B8</f>
        <v>1186.1333333333332</v>
      </c>
      <c r="F11" s="43">
        <v>1187.2</v>
      </c>
    </row>
    <row r="12" spans="1:6" ht="24" customHeight="1">
      <c r="A12" s="7" t="s">
        <v>13</v>
      </c>
      <c r="B12" s="44" t="s">
        <v>97</v>
      </c>
      <c r="C12" s="45"/>
      <c r="D12" s="45"/>
      <c r="E12" s="46"/>
      <c r="F12" s="8" t="s">
        <v>15</v>
      </c>
    </row>
    <row r="13" spans="1:6" ht="15">
      <c r="A13" s="9" t="s">
        <v>16</v>
      </c>
      <c r="B13" s="59">
        <v>54</v>
      </c>
      <c r="C13" s="59"/>
      <c r="D13" s="59"/>
      <c r="E13" s="59"/>
      <c r="F13" s="23" t="s">
        <v>15</v>
      </c>
    </row>
    <row r="14" spans="1:6" ht="16.5" customHeight="1">
      <c r="A14" s="9" t="s">
        <v>17</v>
      </c>
      <c r="B14" s="50" t="s">
        <v>98</v>
      </c>
      <c r="C14" s="51"/>
      <c r="D14" s="51"/>
      <c r="E14" s="52"/>
      <c r="F14" s="23" t="s">
        <v>15</v>
      </c>
    </row>
    <row r="15" spans="1:6" ht="15">
      <c r="A15" s="9" t="s">
        <v>19</v>
      </c>
      <c r="B15" s="24">
        <v>8</v>
      </c>
      <c r="C15" s="24">
        <v>8.19</v>
      </c>
      <c r="D15" s="24">
        <v>9.68</v>
      </c>
      <c r="E15" s="25">
        <f>(B15+C15+D15)/3</f>
        <v>8.623333333333333</v>
      </c>
      <c r="F15" s="25">
        <v>8.62</v>
      </c>
    </row>
    <row r="16" spans="1:6" ht="15">
      <c r="A16" s="13" t="s">
        <v>20</v>
      </c>
      <c r="B16" s="30">
        <f>B15*$B13</f>
        <v>432</v>
      </c>
      <c r="C16" s="30">
        <f>C15*$B13</f>
        <v>442.26</v>
      </c>
      <c r="D16" s="30">
        <f>D15*$B13</f>
        <v>522.72</v>
      </c>
      <c r="E16" s="25">
        <f>E15*B13</f>
        <v>465.65999999999997</v>
      </c>
      <c r="F16" s="43">
        <v>465.48</v>
      </c>
    </row>
    <row r="17" spans="1:6" ht="51.75" customHeight="1">
      <c r="A17" s="7" t="s">
        <v>13</v>
      </c>
      <c r="B17" s="44" t="s">
        <v>99</v>
      </c>
      <c r="C17" s="45"/>
      <c r="D17" s="45"/>
      <c r="E17" s="46"/>
      <c r="F17" s="8" t="s">
        <v>15</v>
      </c>
    </row>
    <row r="18" spans="1:6" ht="15">
      <c r="A18" s="9" t="s">
        <v>16</v>
      </c>
      <c r="B18" s="47">
        <v>17</v>
      </c>
      <c r="C18" s="48"/>
      <c r="D18" s="48"/>
      <c r="E18" s="49"/>
      <c r="F18" s="23" t="s">
        <v>15</v>
      </c>
    </row>
    <row r="19" spans="1:6" ht="16.5" customHeight="1">
      <c r="A19" s="9" t="s">
        <v>17</v>
      </c>
      <c r="B19" s="50" t="s">
        <v>98</v>
      </c>
      <c r="C19" s="51"/>
      <c r="D19" s="51"/>
      <c r="E19" s="52"/>
      <c r="F19" s="23" t="s">
        <v>15</v>
      </c>
    </row>
    <row r="20" spans="1:6" ht="15">
      <c r="A20" s="9" t="s">
        <v>19</v>
      </c>
      <c r="B20" s="24">
        <v>72</v>
      </c>
      <c r="C20" s="24">
        <v>12.51</v>
      </c>
      <c r="D20" s="24">
        <v>35.84</v>
      </c>
      <c r="E20" s="25">
        <f>(B20+C20+D20)/3</f>
        <v>40.11666666666667</v>
      </c>
      <c r="F20" s="25">
        <v>40.12</v>
      </c>
    </row>
    <row r="21" spans="1:6" ht="15">
      <c r="A21" s="13" t="s">
        <v>20</v>
      </c>
      <c r="B21" s="30">
        <f>B20*$B18</f>
        <v>1224</v>
      </c>
      <c r="C21" s="30">
        <f>C20*$B18</f>
        <v>212.67</v>
      </c>
      <c r="D21" s="30">
        <f>D20*$B18</f>
        <v>609.2800000000001</v>
      </c>
      <c r="E21" s="25">
        <f>E20*B18</f>
        <v>681.9833333333333</v>
      </c>
      <c r="F21" s="43">
        <v>682.04</v>
      </c>
    </row>
    <row r="22" spans="1:6" ht="27" customHeight="1">
      <c r="A22" s="7" t="s">
        <v>13</v>
      </c>
      <c r="B22" s="44" t="s">
        <v>100</v>
      </c>
      <c r="C22" s="45"/>
      <c r="D22" s="45"/>
      <c r="E22" s="46"/>
      <c r="F22" s="8" t="s">
        <v>15</v>
      </c>
    </row>
    <row r="23" spans="1:6" ht="15">
      <c r="A23" s="9" t="s">
        <v>16</v>
      </c>
      <c r="B23" s="59">
        <v>101</v>
      </c>
      <c r="C23" s="59"/>
      <c r="D23" s="59"/>
      <c r="E23" s="59"/>
      <c r="F23" s="23" t="s">
        <v>15</v>
      </c>
    </row>
    <row r="24" spans="1:6" ht="16.5" customHeight="1">
      <c r="A24" s="9" t="s">
        <v>17</v>
      </c>
      <c r="B24" s="68" t="s">
        <v>101</v>
      </c>
      <c r="C24" s="69"/>
      <c r="D24" s="69"/>
      <c r="E24" s="69"/>
      <c r="F24" s="23" t="s">
        <v>15</v>
      </c>
    </row>
    <row r="25" spans="1:6" ht="15">
      <c r="A25" s="9" t="s">
        <v>19</v>
      </c>
      <c r="B25" s="24">
        <v>32.5</v>
      </c>
      <c r="C25" s="24">
        <v>37.02</v>
      </c>
      <c r="D25" s="24">
        <v>12.5</v>
      </c>
      <c r="E25" s="25">
        <f>(B25+C25+D25)/3</f>
        <v>27.340000000000003</v>
      </c>
      <c r="F25" s="25">
        <v>27.34</v>
      </c>
    </row>
    <row r="26" spans="1:6" ht="15">
      <c r="A26" s="13" t="s">
        <v>20</v>
      </c>
      <c r="B26" s="30">
        <f>B25*$B23</f>
        <v>3282.5</v>
      </c>
      <c r="C26" s="30">
        <f>C25*$B23</f>
        <v>3739.0200000000004</v>
      </c>
      <c r="D26" s="30">
        <f>D25*$B23</f>
        <v>1262.5</v>
      </c>
      <c r="E26" s="25">
        <f>E25*B23</f>
        <v>2761.34</v>
      </c>
      <c r="F26" s="43">
        <v>2761.34</v>
      </c>
    </row>
    <row r="27" spans="1:6" ht="40.5" customHeight="1">
      <c r="A27" s="7" t="s">
        <v>13</v>
      </c>
      <c r="B27" s="44" t="s">
        <v>102</v>
      </c>
      <c r="C27" s="45"/>
      <c r="D27" s="45"/>
      <c r="E27" s="46"/>
      <c r="F27" s="8"/>
    </row>
    <row r="28" spans="1:6" ht="15">
      <c r="A28" s="9" t="s">
        <v>16</v>
      </c>
      <c r="B28" s="59">
        <v>2000</v>
      </c>
      <c r="C28" s="59"/>
      <c r="D28" s="59"/>
      <c r="E28" s="59"/>
      <c r="F28" s="23"/>
    </row>
    <row r="29" spans="1:6" ht="16.5" customHeight="1">
      <c r="A29" s="9" t="s">
        <v>17</v>
      </c>
      <c r="B29" s="70" t="s">
        <v>103</v>
      </c>
      <c r="C29" s="70"/>
      <c r="D29" s="70"/>
      <c r="E29" s="70"/>
      <c r="F29" s="23"/>
    </row>
    <row r="30" spans="1:6" ht="15">
      <c r="A30" s="9" t="s">
        <v>19</v>
      </c>
      <c r="B30" s="24">
        <v>0.72</v>
      </c>
      <c r="C30" s="24">
        <v>0.93</v>
      </c>
      <c r="D30" s="24">
        <v>1.01</v>
      </c>
      <c r="E30" s="25">
        <f>(B30+C30+D30)/3</f>
        <v>0.8866666666666667</v>
      </c>
      <c r="F30" s="25">
        <v>0.89</v>
      </c>
    </row>
    <row r="31" spans="1:6" ht="15">
      <c r="A31" s="13" t="s">
        <v>20</v>
      </c>
      <c r="B31" s="30">
        <f>B30*$B28</f>
        <v>1440</v>
      </c>
      <c r="C31" s="30">
        <f>C30*$B28</f>
        <v>1860</v>
      </c>
      <c r="D31" s="30">
        <f>D30*$B28</f>
        <v>2020</v>
      </c>
      <c r="E31" s="25">
        <f>E30*B28</f>
        <v>1773.3333333333335</v>
      </c>
      <c r="F31" s="33">
        <v>1780</v>
      </c>
    </row>
    <row r="32" spans="1:6" ht="38.25" customHeight="1">
      <c r="A32" s="7" t="s">
        <v>13</v>
      </c>
      <c r="B32" s="44" t="s">
        <v>104</v>
      </c>
      <c r="C32" s="45"/>
      <c r="D32" s="45"/>
      <c r="E32" s="46"/>
      <c r="F32" s="8"/>
    </row>
    <row r="33" spans="1:6" ht="15">
      <c r="A33" s="9" t="s">
        <v>16</v>
      </c>
      <c r="B33" s="59">
        <v>100</v>
      </c>
      <c r="C33" s="59"/>
      <c r="D33" s="59"/>
      <c r="E33" s="59"/>
      <c r="F33" s="23"/>
    </row>
    <row r="34" spans="1:6" ht="16.5" customHeight="1">
      <c r="A34" s="9" t="s">
        <v>17</v>
      </c>
      <c r="B34" s="70" t="s">
        <v>105</v>
      </c>
      <c r="C34" s="70"/>
      <c r="D34" s="70"/>
      <c r="E34" s="70"/>
      <c r="F34" s="23"/>
    </row>
    <row r="35" spans="1:6" ht="15">
      <c r="A35" s="9" t="s">
        <v>19</v>
      </c>
      <c r="B35" s="24">
        <v>1.5</v>
      </c>
      <c r="C35" s="24">
        <v>0.8</v>
      </c>
      <c r="D35" s="24">
        <v>2.18</v>
      </c>
      <c r="E35" s="25">
        <f>(B35+C35+D35)/3</f>
        <v>1.4933333333333334</v>
      </c>
      <c r="F35" s="25">
        <v>1.49</v>
      </c>
    </row>
    <row r="36" spans="1:6" ht="15">
      <c r="A36" s="13" t="s">
        <v>20</v>
      </c>
      <c r="B36" s="30">
        <f>B35*$B33</f>
        <v>150</v>
      </c>
      <c r="C36" s="30">
        <f>C35*$B33</f>
        <v>80</v>
      </c>
      <c r="D36" s="30">
        <f>D35*$B33</f>
        <v>218.00000000000003</v>
      </c>
      <c r="E36" s="25">
        <f>E35*B33</f>
        <v>149.33333333333334</v>
      </c>
      <c r="F36" s="33">
        <v>149</v>
      </c>
    </row>
    <row r="37" spans="1:6" ht="25.5" customHeight="1">
      <c r="A37" s="7" t="s">
        <v>13</v>
      </c>
      <c r="B37" s="44" t="s">
        <v>106</v>
      </c>
      <c r="C37" s="45"/>
      <c r="D37" s="45"/>
      <c r="E37" s="46"/>
      <c r="F37" s="8" t="s">
        <v>15</v>
      </c>
    </row>
    <row r="38" spans="1:6" ht="15">
      <c r="A38" s="9" t="s">
        <v>16</v>
      </c>
      <c r="B38" s="59">
        <v>10</v>
      </c>
      <c r="C38" s="59"/>
      <c r="D38" s="59"/>
      <c r="E38" s="59"/>
      <c r="F38" s="23" t="s">
        <v>15</v>
      </c>
    </row>
    <row r="39" spans="1:6" ht="16.5" customHeight="1">
      <c r="A39" s="9" t="s">
        <v>17</v>
      </c>
      <c r="B39" s="70" t="s">
        <v>107</v>
      </c>
      <c r="C39" s="70"/>
      <c r="D39" s="70"/>
      <c r="E39" s="70"/>
      <c r="F39" s="23" t="s">
        <v>15</v>
      </c>
    </row>
    <row r="40" spans="1:6" ht="15">
      <c r="A40" s="9" t="s">
        <v>19</v>
      </c>
      <c r="B40" s="24">
        <v>1.2</v>
      </c>
      <c r="C40" s="24">
        <v>4.94</v>
      </c>
      <c r="D40" s="24">
        <v>5.29</v>
      </c>
      <c r="E40" s="25">
        <f>(B40+C40+D40)/3</f>
        <v>3.81</v>
      </c>
      <c r="F40" s="25">
        <v>3.81</v>
      </c>
    </row>
    <row r="41" spans="1:6" ht="15">
      <c r="A41" s="13" t="s">
        <v>20</v>
      </c>
      <c r="B41" s="30">
        <f>B40*$B38</f>
        <v>12</v>
      </c>
      <c r="C41" s="30">
        <f>C40*$B38</f>
        <v>49.400000000000006</v>
      </c>
      <c r="D41" s="30">
        <f>D40*$B38</f>
        <v>52.9</v>
      </c>
      <c r="E41" s="25">
        <f>E40*B38</f>
        <v>38.1</v>
      </c>
      <c r="F41" s="43">
        <v>38.1</v>
      </c>
    </row>
    <row r="42" spans="1:6" ht="27" customHeight="1">
      <c r="A42" s="7" t="s">
        <v>13</v>
      </c>
      <c r="B42" s="44" t="s">
        <v>108</v>
      </c>
      <c r="C42" s="45"/>
      <c r="D42" s="45"/>
      <c r="E42" s="46"/>
      <c r="F42" s="8" t="s">
        <v>15</v>
      </c>
    </row>
    <row r="43" spans="1:6" ht="15">
      <c r="A43" s="9" t="s">
        <v>16</v>
      </c>
      <c r="B43" s="59">
        <v>20</v>
      </c>
      <c r="C43" s="59"/>
      <c r="D43" s="59"/>
      <c r="E43" s="59"/>
      <c r="F43" s="23" t="s">
        <v>15</v>
      </c>
    </row>
    <row r="44" spans="1:6" ht="16.5" customHeight="1">
      <c r="A44" s="9" t="s">
        <v>17</v>
      </c>
      <c r="B44" s="70" t="s">
        <v>109</v>
      </c>
      <c r="C44" s="70"/>
      <c r="D44" s="70"/>
      <c r="E44" s="70"/>
      <c r="F44" s="23" t="s">
        <v>15</v>
      </c>
    </row>
    <row r="45" spans="1:6" ht="15">
      <c r="A45" s="9" t="s">
        <v>19</v>
      </c>
      <c r="B45" s="24">
        <v>15.15</v>
      </c>
      <c r="C45" s="24">
        <v>12.33</v>
      </c>
      <c r="D45" s="24">
        <v>24.14</v>
      </c>
      <c r="E45" s="25">
        <f>(B45+C45+D45)/3</f>
        <v>17.206666666666667</v>
      </c>
      <c r="F45" s="25">
        <v>17.21</v>
      </c>
    </row>
    <row r="46" spans="1:6" ht="15">
      <c r="A46" s="13" t="s">
        <v>20</v>
      </c>
      <c r="B46" s="30">
        <f>B45*$B43</f>
        <v>303</v>
      </c>
      <c r="C46" s="30">
        <f>C45*$B43</f>
        <v>246.6</v>
      </c>
      <c r="D46" s="30">
        <f>D45*$B43</f>
        <v>482.8</v>
      </c>
      <c r="E46" s="25">
        <f>E45*B43</f>
        <v>344.1333333333333</v>
      </c>
      <c r="F46" s="43">
        <v>344.2</v>
      </c>
    </row>
    <row r="47" spans="1:6" ht="62.25" customHeight="1">
      <c r="A47" s="7" t="s">
        <v>13</v>
      </c>
      <c r="B47" s="44" t="s">
        <v>110</v>
      </c>
      <c r="C47" s="45"/>
      <c r="D47" s="45"/>
      <c r="E47" s="46"/>
      <c r="F47" s="8" t="s">
        <v>15</v>
      </c>
    </row>
    <row r="48" spans="1:6" ht="15">
      <c r="A48" s="9" t="s">
        <v>16</v>
      </c>
      <c r="B48" s="59">
        <v>110</v>
      </c>
      <c r="C48" s="59"/>
      <c r="D48" s="59"/>
      <c r="E48" s="59"/>
      <c r="F48" s="23" t="s">
        <v>15</v>
      </c>
    </row>
    <row r="49" spans="1:6" ht="16.5" customHeight="1">
      <c r="A49" s="9" t="s">
        <v>17</v>
      </c>
      <c r="B49" s="70" t="s">
        <v>112</v>
      </c>
      <c r="C49" s="70"/>
      <c r="D49" s="70"/>
      <c r="E49" s="70"/>
      <c r="F49" s="23" t="s">
        <v>15</v>
      </c>
    </row>
    <row r="50" spans="1:6" ht="15">
      <c r="A50" s="9" t="s">
        <v>19</v>
      </c>
      <c r="B50" s="24">
        <v>74</v>
      </c>
      <c r="C50" s="24">
        <v>78.69</v>
      </c>
      <c r="D50" s="24">
        <v>63.98</v>
      </c>
      <c r="E50" s="25">
        <f>(B50+C50+D50)/3</f>
        <v>72.22333333333333</v>
      </c>
      <c r="F50" s="25">
        <v>72.22</v>
      </c>
    </row>
    <row r="51" spans="1:6" ht="15">
      <c r="A51" s="13" t="s">
        <v>20</v>
      </c>
      <c r="B51" s="30">
        <f>B50*$B48</f>
        <v>8140</v>
      </c>
      <c r="C51" s="30">
        <f>C50*$B48</f>
        <v>8655.9</v>
      </c>
      <c r="D51" s="30">
        <f>D50*$B48</f>
        <v>7037.799999999999</v>
      </c>
      <c r="E51" s="25">
        <f>E50*B48</f>
        <v>7944.566666666667</v>
      </c>
      <c r="F51" s="33">
        <f>F50*$B48</f>
        <v>7944.2</v>
      </c>
    </row>
    <row r="52" spans="1:6" ht="51.75" customHeight="1">
      <c r="A52" s="7" t="s">
        <v>13</v>
      </c>
      <c r="B52" s="44" t="s">
        <v>111</v>
      </c>
      <c r="C52" s="45"/>
      <c r="D52" s="45"/>
      <c r="E52" s="46"/>
      <c r="F52" s="8" t="s">
        <v>15</v>
      </c>
    </row>
    <row r="53" spans="1:6" ht="15">
      <c r="A53" s="9" t="s">
        <v>16</v>
      </c>
      <c r="B53" s="59">
        <v>50</v>
      </c>
      <c r="C53" s="59"/>
      <c r="D53" s="59"/>
      <c r="E53" s="59"/>
      <c r="F53" s="23" t="s">
        <v>15</v>
      </c>
    </row>
    <row r="54" spans="1:6" ht="16.5" customHeight="1">
      <c r="A54" s="9" t="s">
        <v>17</v>
      </c>
      <c r="B54" s="70" t="s">
        <v>120</v>
      </c>
      <c r="C54" s="70"/>
      <c r="D54" s="70"/>
      <c r="E54" s="70"/>
      <c r="F54" s="23" t="s">
        <v>15</v>
      </c>
    </row>
    <row r="55" spans="1:6" ht="15">
      <c r="A55" s="9" t="s">
        <v>19</v>
      </c>
      <c r="B55" s="24">
        <v>76</v>
      </c>
      <c r="C55" s="24">
        <v>88.26</v>
      </c>
      <c r="D55" s="24">
        <v>76.78</v>
      </c>
      <c r="E55" s="25">
        <f>(B55+C55+D55)/3</f>
        <v>80.34666666666666</v>
      </c>
      <c r="F55" s="25">
        <v>80.35</v>
      </c>
    </row>
    <row r="56" spans="1:6" ht="15">
      <c r="A56" s="13" t="s">
        <v>20</v>
      </c>
      <c r="B56" s="30">
        <f>B55*$B53</f>
        <v>3800</v>
      </c>
      <c r="C56" s="30">
        <f>C55*$B53</f>
        <v>4413</v>
      </c>
      <c r="D56" s="30">
        <f>D55*$B53</f>
        <v>3839</v>
      </c>
      <c r="E56" s="25">
        <f>E55*B53</f>
        <v>4017.333333333333</v>
      </c>
      <c r="F56" s="33">
        <f>F55*$B53</f>
        <v>4017.4999999999995</v>
      </c>
    </row>
    <row r="57" spans="1:6" ht="25.5" customHeight="1">
      <c r="A57" s="7" t="s">
        <v>13</v>
      </c>
      <c r="B57" s="44" t="s">
        <v>113</v>
      </c>
      <c r="C57" s="45"/>
      <c r="D57" s="45"/>
      <c r="E57" s="46"/>
      <c r="F57" s="8" t="s">
        <v>15</v>
      </c>
    </row>
    <row r="58" spans="1:6" ht="15">
      <c r="A58" s="9" t="s">
        <v>16</v>
      </c>
      <c r="B58" s="59">
        <v>136</v>
      </c>
      <c r="C58" s="59"/>
      <c r="D58" s="59"/>
      <c r="E58" s="59"/>
      <c r="F58" s="23" t="s">
        <v>15</v>
      </c>
    </row>
    <row r="59" spans="1:6" ht="16.5" customHeight="1">
      <c r="A59" s="9" t="s">
        <v>17</v>
      </c>
      <c r="B59" s="70" t="s">
        <v>114</v>
      </c>
      <c r="C59" s="70"/>
      <c r="D59" s="70"/>
      <c r="E59" s="70"/>
      <c r="F59" s="23" t="s">
        <v>15</v>
      </c>
    </row>
    <row r="60" spans="1:6" ht="15">
      <c r="A60" s="9" t="s">
        <v>19</v>
      </c>
      <c r="B60" s="24">
        <v>10.67</v>
      </c>
      <c r="C60" s="24">
        <v>6.42</v>
      </c>
      <c r="D60" s="24">
        <v>10.67</v>
      </c>
      <c r="E60" s="25">
        <f>(B60+C60+D60)/3</f>
        <v>9.253333333333332</v>
      </c>
      <c r="F60" s="25">
        <v>9.25</v>
      </c>
    </row>
    <row r="61" spans="1:6" ht="15">
      <c r="A61" s="13" t="s">
        <v>20</v>
      </c>
      <c r="B61" s="30">
        <f>B60*$B58</f>
        <v>1451.12</v>
      </c>
      <c r="C61" s="30">
        <f>C60*$B58</f>
        <v>873.12</v>
      </c>
      <c r="D61" s="30">
        <f>D60*$B58</f>
        <v>1451.12</v>
      </c>
      <c r="E61" s="25">
        <f>E60*B58</f>
        <v>1258.4533333333331</v>
      </c>
      <c r="F61" s="33">
        <f>F60*$B58</f>
        <v>1258</v>
      </c>
    </row>
    <row r="62" spans="1:6" ht="25.5" customHeight="1">
      <c r="A62" s="7" t="s">
        <v>13</v>
      </c>
      <c r="B62" s="44" t="s">
        <v>115</v>
      </c>
      <c r="C62" s="45"/>
      <c r="D62" s="45"/>
      <c r="E62" s="46"/>
      <c r="F62" s="8" t="s">
        <v>15</v>
      </c>
    </row>
    <row r="63" spans="1:6" ht="15">
      <c r="A63" s="9" t="s">
        <v>16</v>
      </c>
      <c r="B63" s="59">
        <v>74</v>
      </c>
      <c r="C63" s="59"/>
      <c r="D63" s="59"/>
      <c r="E63" s="59"/>
      <c r="F63" s="23" t="s">
        <v>15</v>
      </c>
    </row>
    <row r="64" spans="1:6" ht="16.5" customHeight="1">
      <c r="A64" s="9" t="s">
        <v>17</v>
      </c>
      <c r="B64" s="70" t="s">
        <v>116</v>
      </c>
      <c r="C64" s="70"/>
      <c r="D64" s="70"/>
      <c r="E64" s="70"/>
      <c r="F64" s="23" t="s">
        <v>15</v>
      </c>
    </row>
    <row r="65" spans="1:6" ht="15">
      <c r="A65" s="9" t="s">
        <v>19</v>
      </c>
      <c r="B65" s="24">
        <v>140.77</v>
      </c>
      <c r="C65" s="24">
        <v>97.36</v>
      </c>
      <c r="D65" s="24">
        <v>140.77</v>
      </c>
      <c r="E65" s="25">
        <f>(B65+C65+D65)/3</f>
        <v>126.3</v>
      </c>
      <c r="F65" s="25">
        <v>126.3</v>
      </c>
    </row>
    <row r="66" spans="1:6" ht="15">
      <c r="A66" s="13" t="s">
        <v>20</v>
      </c>
      <c r="B66" s="30">
        <f>B65*$B63</f>
        <v>10416.980000000001</v>
      </c>
      <c r="C66" s="30">
        <f>C65*$B63</f>
        <v>7204.64</v>
      </c>
      <c r="D66" s="30">
        <f>D65*$B63</f>
        <v>10416.980000000001</v>
      </c>
      <c r="E66" s="25">
        <f>E65*B63</f>
        <v>9346.199999999999</v>
      </c>
      <c r="F66" s="33">
        <f>F65*$B63</f>
        <v>9346.199999999999</v>
      </c>
    </row>
    <row r="67" spans="1:6" ht="49.5" customHeight="1">
      <c r="A67" s="7" t="s">
        <v>13</v>
      </c>
      <c r="B67" s="44" t="s">
        <v>117</v>
      </c>
      <c r="C67" s="45"/>
      <c r="D67" s="45"/>
      <c r="E67" s="46"/>
      <c r="F67" s="8" t="s">
        <v>15</v>
      </c>
    </row>
    <row r="68" spans="1:6" ht="15">
      <c r="A68" s="9" t="s">
        <v>16</v>
      </c>
      <c r="B68" s="59">
        <v>85</v>
      </c>
      <c r="C68" s="59"/>
      <c r="D68" s="59"/>
      <c r="E68" s="59"/>
      <c r="F68" s="23" t="s">
        <v>15</v>
      </c>
    </row>
    <row r="69" spans="1:6" ht="16.5" customHeight="1">
      <c r="A69" s="9" t="s">
        <v>17</v>
      </c>
      <c r="B69" s="70" t="s">
        <v>118</v>
      </c>
      <c r="C69" s="70"/>
      <c r="D69" s="70"/>
      <c r="E69" s="70"/>
      <c r="F69" s="23" t="s">
        <v>15</v>
      </c>
    </row>
    <row r="70" spans="1:6" ht="15">
      <c r="A70" s="9" t="s">
        <v>19</v>
      </c>
      <c r="B70" s="24">
        <v>19.07</v>
      </c>
      <c r="C70" s="24">
        <v>11.62</v>
      </c>
      <c r="D70" s="24">
        <v>19.07</v>
      </c>
      <c r="E70" s="25">
        <f>(B70+C70+D70)/3</f>
        <v>16.586666666666666</v>
      </c>
      <c r="F70" s="25">
        <v>16.59</v>
      </c>
    </row>
    <row r="71" spans="1:6" ht="15">
      <c r="A71" s="13" t="s">
        <v>20</v>
      </c>
      <c r="B71" s="30">
        <f>B70*$B68</f>
        <v>1620.95</v>
      </c>
      <c r="C71" s="30">
        <f>C70*$B68</f>
        <v>987.6999999999999</v>
      </c>
      <c r="D71" s="30">
        <f>D70*$B68</f>
        <v>1620.95</v>
      </c>
      <c r="E71" s="25">
        <f>E70*B68</f>
        <v>1409.8666666666666</v>
      </c>
      <c r="F71" s="33">
        <f>F70*$B68</f>
        <v>1410.15</v>
      </c>
    </row>
    <row r="72" spans="1:6" ht="78.75" customHeight="1">
      <c r="A72" s="7" t="s">
        <v>13</v>
      </c>
      <c r="B72" s="44" t="s">
        <v>119</v>
      </c>
      <c r="C72" s="45"/>
      <c r="D72" s="45"/>
      <c r="E72" s="46"/>
      <c r="F72" s="8" t="s">
        <v>15</v>
      </c>
    </row>
    <row r="73" spans="1:6" ht="15">
      <c r="A73" s="9" t="s">
        <v>16</v>
      </c>
      <c r="B73" s="59">
        <v>150</v>
      </c>
      <c r="C73" s="59"/>
      <c r="D73" s="59"/>
      <c r="E73" s="59"/>
      <c r="F73" s="23" t="s">
        <v>15</v>
      </c>
    </row>
    <row r="74" spans="1:6" ht="16.5" customHeight="1">
      <c r="A74" s="9" t="s">
        <v>17</v>
      </c>
      <c r="B74" s="70" t="s">
        <v>121</v>
      </c>
      <c r="C74" s="70"/>
      <c r="D74" s="70"/>
      <c r="E74" s="70"/>
      <c r="F74" s="23" t="s">
        <v>15</v>
      </c>
    </row>
    <row r="75" spans="1:6" ht="15">
      <c r="A75" s="9" t="s">
        <v>19</v>
      </c>
      <c r="B75" s="24">
        <v>6.5</v>
      </c>
      <c r="C75" s="24">
        <v>4.08</v>
      </c>
      <c r="D75" s="24">
        <v>6.5</v>
      </c>
      <c r="E75" s="25">
        <f>(B75+C75+D75)/3</f>
        <v>5.6933333333333325</v>
      </c>
      <c r="F75" s="25">
        <v>5.69</v>
      </c>
    </row>
    <row r="76" spans="1:6" ht="15">
      <c r="A76" s="13" t="s">
        <v>20</v>
      </c>
      <c r="B76" s="30">
        <f>B75*$B73</f>
        <v>975</v>
      </c>
      <c r="C76" s="30">
        <f>C75*$B73</f>
        <v>612</v>
      </c>
      <c r="D76" s="30">
        <f>D75*$B73</f>
        <v>975</v>
      </c>
      <c r="E76" s="25">
        <f>E75*B73</f>
        <v>853.9999999999999</v>
      </c>
      <c r="F76" s="33">
        <f>F75*$B73</f>
        <v>853.5000000000001</v>
      </c>
    </row>
    <row r="77" spans="1:6" ht="23.25" customHeight="1">
      <c r="A77" s="7" t="s">
        <v>13</v>
      </c>
      <c r="B77" s="44" t="s">
        <v>122</v>
      </c>
      <c r="C77" s="45"/>
      <c r="D77" s="45"/>
      <c r="E77" s="46"/>
      <c r="F77" s="8" t="s">
        <v>15</v>
      </c>
    </row>
    <row r="78" spans="1:6" ht="15">
      <c r="A78" s="9" t="s">
        <v>16</v>
      </c>
      <c r="B78" s="59">
        <v>40</v>
      </c>
      <c r="C78" s="59"/>
      <c r="D78" s="59"/>
      <c r="E78" s="59"/>
      <c r="F78" s="23" t="s">
        <v>15</v>
      </c>
    </row>
    <row r="79" spans="1:6" ht="16.5" customHeight="1">
      <c r="A79" s="9" t="s">
        <v>17</v>
      </c>
      <c r="B79" s="68" t="s">
        <v>124</v>
      </c>
      <c r="C79" s="68"/>
      <c r="D79" s="68"/>
      <c r="E79" s="68"/>
      <c r="F79" s="23" t="s">
        <v>15</v>
      </c>
    </row>
    <row r="80" spans="1:6" ht="15">
      <c r="A80" s="9" t="s">
        <v>19</v>
      </c>
      <c r="B80" s="24">
        <v>9.3</v>
      </c>
      <c r="C80" s="24">
        <v>9.3</v>
      </c>
      <c r="D80" s="24">
        <v>4.08</v>
      </c>
      <c r="E80" s="25">
        <f>(B80+C80+D80)/3</f>
        <v>7.56</v>
      </c>
      <c r="F80" s="25">
        <v>7.56</v>
      </c>
    </row>
    <row r="81" spans="1:6" ht="15">
      <c r="A81" s="13" t="s">
        <v>20</v>
      </c>
      <c r="B81" s="30">
        <f>B80*$B78</f>
        <v>372</v>
      </c>
      <c r="C81" s="30">
        <f>C80*$B78</f>
        <v>372</v>
      </c>
      <c r="D81" s="30">
        <f>D80*$B78</f>
        <v>163.2</v>
      </c>
      <c r="E81" s="25">
        <f>E80*B78</f>
        <v>302.4</v>
      </c>
      <c r="F81" s="33">
        <f>F80*$B78</f>
        <v>302.4</v>
      </c>
    </row>
    <row r="82" spans="1:6" ht="38.25" customHeight="1">
      <c r="A82" s="7" t="s">
        <v>13</v>
      </c>
      <c r="B82" s="44" t="s">
        <v>123</v>
      </c>
      <c r="C82" s="45"/>
      <c r="D82" s="45"/>
      <c r="E82" s="46"/>
      <c r="F82" s="8" t="s">
        <v>15</v>
      </c>
    </row>
    <row r="83" spans="1:6" ht="15">
      <c r="A83" s="9" t="s">
        <v>16</v>
      </c>
      <c r="B83" s="59">
        <v>28</v>
      </c>
      <c r="C83" s="59"/>
      <c r="D83" s="59"/>
      <c r="E83" s="59"/>
      <c r="F83" s="23" t="s">
        <v>15</v>
      </c>
    </row>
    <row r="84" spans="1:6" ht="16.5" customHeight="1">
      <c r="A84" s="9" t="s">
        <v>17</v>
      </c>
      <c r="B84" s="70" t="s">
        <v>89</v>
      </c>
      <c r="C84" s="70"/>
      <c r="D84" s="70"/>
      <c r="E84" s="70"/>
      <c r="F84" s="23" t="s">
        <v>15</v>
      </c>
    </row>
    <row r="85" spans="1:6" ht="15">
      <c r="A85" s="9" t="s">
        <v>19</v>
      </c>
      <c r="B85" s="24">
        <v>31.31</v>
      </c>
      <c r="C85" s="24">
        <v>31.31</v>
      </c>
      <c r="D85" s="24">
        <v>80.85</v>
      </c>
      <c r="E85" s="25">
        <f>(B85+C85+D85)/3</f>
        <v>47.82333333333333</v>
      </c>
      <c r="F85" s="25">
        <v>47.82</v>
      </c>
    </row>
    <row r="86" spans="1:6" ht="15">
      <c r="A86" s="13" t="s">
        <v>20</v>
      </c>
      <c r="B86" s="30">
        <f>B85*$B83</f>
        <v>876.68</v>
      </c>
      <c r="C86" s="30">
        <f>C85*$B83</f>
        <v>876.68</v>
      </c>
      <c r="D86" s="30">
        <f>D85*$B83</f>
        <v>2263.7999999999997</v>
      </c>
      <c r="E86" s="25">
        <f>E85*B83</f>
        <v>1339.0533333333333</v>
      </c>
      <c r="F86" s="33">
        <f>F85*$B83</f>
        <v>1338.96</v>
      </c>
    </row>
    <row r="87" spans="1:6" ht="38.25" customHeight="1">
      <c r="A87" s="7" t="s">
        <v>13</v>
      </c>
      <c r="B87" s="44" t="s">
        <v>125</v>
      </c>
      <c r="C87" s="45"/>
      <c r="D87" s="45"/>
      <c r="E87" s="46"/>
      <c r="F87" s="8" t="s">
        <v>15</v>
      </c>
    </row>
    <row r="88" spans="1:6" ht="15">
      <c r="A88" s="9" t="s">
        <v>16</v>
      </c>
      <c r="B88" s="59">
        <v>20</v>
      </c>
      <c r="C88" s="59"/>
      <c r="D88" s="59"/>
      <c r="E88" s="59"/>
      <c r="F88" s="23" t="s">
        <v>15</v>
      </c>
    </row>
    <row r="89" spans="1:6" ht="16.5" customHeight="1">
      <c r="A89" s="9" t="s">
        <v>17</v>
      </c>
      <c r="B89" s="70" t="s">
        <v>127</v>
      </c>
      <c r="C89" s="70"/>
      <c r="D89" s="70"/>
      <c r="E89" s="70"/>
      <c r="F89" s="23" t="s">
        <v>15</v>
      </c>
    </row>
    <row r="90" spans="1:6" ht="15">
      <c r="A90" s="9" t="s">
        <v>19</v>
      </c>
      <c r="B90" s="24">
        <v>39.2</v>
      </c>
      <c r="C90" s="24">
        <v>39.2</v>
      </c>
      <c r="D90" s="24">
        <v>36</v>
      </c>
      <c r="E90" s="25">
        <f>(B90+C90+D90)/3</f>
        <v>38.13333333333333</v>
      </c>
      <c r="F90" s="25">
        <v>38.13</v>
      </c>
    </row>
    <row r="91" spans="1:6" ht="15">
      <c r="A91" s="13" t="s">
        <v>20</v>
      </c>
      <c r="B91" s="30">
        <f>B90*$B88</f>
        <v>784</v>
      </c>
      <c r="C91" s="30">
        <f>C90*$B88</f>
        <v>784</v>
      </c>
      <c r="D91" s="30">
        <f>D90*$B88</f>
        <v>720</v>
      </c>
      <c r="E91" s="25">
        <f>E90*B88</f>
        <v>762.6666666666666</v>
      </c>
      <c r="F91" s="33">
        <f>F90*$B88</f>
        <v>762.6</v>
      </c>
    </row>
    <row r="92" spans="1:6" ht="38.25" customHeight="1">
      <c r="A92" s="7" t="s">
        <v>13</v>
      </c>
      <c r="B92" s="44" t="s">
        <v>126</v>
      </c>
      <c r="C92" s="45"/>
      <c r="D92" s="45"/>
      <c r="E92" s="46"/>
      <c r="F92" s="8" t="s">
        <v>15</v>
      </c>
    </row>
    <row r="93" spans="1:6" ht="15">
      <c r="A93" s="9" t="s">
        <v>16</v>
      </c>
      <c r="B93" s="59">
        <v>5</v>
      </c>
      <c r="C93" s="59"/>
      <c r="D93" s="59"/>
      <c r="E93" s="59"/>
      <c r="F93" s="23" t="s">
        <v>15</v>
      </c>
    </row>
    <row r="94" spans="1:6" ht="16.5" customHeight="1">
      <c r="A94" s="9" t="s">
        <v>17</v>
      </c>
      <c r="B94" s="70" t="s">
        <v>128</v>
      </c>
      <c r="C94" s="70"/>
      <c r="D94" s="70"/>
      <c r="E94" s="70"/>
      <c r="F94" s="23" t="s">
        <v>15</v>
      </c>
    </row>
    <row r="95" spans="1:6" ht="15">
      <c r="A95" s="9" t="s">
        <v>19</v>
      </c>
      <c r="B95" s="24">
        <v>214.21</v>
      </c>
      <c r="C95" s="24">
        <v>214.21</v>
      </c>
      <c r="D95" s="24">
        <v>205.58</v>
      </c>
      <c r="E95" s="25">
        <f>(B95+C95+D95)/3</f>
        <v>211.33333333333334</v>
      </c>
      <c r="F95" s="25">
        <v>211.33</v>
      </c>
    </row>
    <row r="96" spans="1:6" ht="15">
      <c r="A96" s="13" t="s">
        <v>20</v>
      </c>
      <c r="B96" s="30">
        <f>B95*$B93</f>
        <v>1071.05</v>
      </c>
      <c r="C96" s="30">
        <f>C95*$B93</f>
        <v>1071.05</v>
      </c>
      <c r="D96" s="30">
        <f>D95*$B93</f>
        <v>1027.9</v>
      </c>
      <c r="E96" s="25">
        <f>E95*B93</f>
        <v>1056.6666666666667</v>
      </c>
      <c r="F96" s="33">
        <f>F95*$B93</f>
        <v>1056.65</v>
      </c>
    </row>
    <row r="97" spans="1:6" ht="24.75" customHeight="1">
      <c r="A97" s="7" t="s">
        <v>13</v>
      </c>
      <c r="B97" s="44" t="s">
        <v>129</v>
      </c>
      <c r="C97" s="45"/>
      <c r="D97" s="45"/>
      <c r="E97" s="46"/>
      <c r="F97" s="8" t="s">
        <v>15</v>
      </c>
    </row>
    <row r="98" spans="1:6" ht="15">
      <c r="A98" s="9" t="s">
        <v>16</v>
      </c>
      <c r="B98" s="59">
        <v>350</v>
      </c>
      <c r="C98" s="59"/>
      <c r="D98" s="59"/>
      <c r="E98" s="59"/>
      <c r="F98" s="23" t="s">
        <v>15</v>
      </c>
    </row>
    <row r="99" spans="1:6" ht="16.5" customHeight="1">
      <c r="A99" s="9" t="s">
        <v>17</v>
      </c>
      <c r="B99" s="70" t="s">
        <v>131</v>
      </c>
      <c r="C99" s="70"/>
      <c r="D99" s="70"/>
      <c r="E99" s="70"/>
      <c r="F99" s="23" t="s">
        <v>15</v>
      </c>
    </row>
    <row r="100" spans="1:6" ht="15">
      <c r="A100" s="9" t="s">
        <v>19</v>
      </c>
      <c r="B100" s="24">
        <v>3.87</v>
      </c>
      <c r="C100" s="24">
        <v>3.87</v>
      </c>
      <c r="D100" s="24">
        <v>3.87</v>
      </c>
      <c r="E100" s="25">
        <f>(B100+C100+D100)/3</f>
        <v>3.8699999999999997</v>
      </c>
      <c r="F100" s="25">
        <v>3.87</v>
      </c>
    </row>
    <row r="101" spans="1:6" ht="15">
      <c r="A101" s="13" t="s">
        <v>20</v>
      </c>
      <c r="B101" s="30">
        <f>B100*$B98</f>
        <v>1354.5</v>
      </c>
      <c r="C101" s="30">
        <f>C100*$B98</f>
        <v>1354.5</v>
      </c>
      <c r="D101" s="30">
        <f>D100*$B98</f>
        <v>1354.5</v>
      </c>
      <c r="E101" s="25">
        <f>E100*B98</f>
        <v>1354.4999999999998</v>
      </c>
      <c r="F101" s="33">
        <f>F100*$B98</f>
        <v>1354.5</v>
      </c>
    </row>
    <row r="102" spans="1:6" ht="29.25" customHeight="1">
      <c r="A102" s="7" t="s">
        <v>13</v>
      </c>
      <c r="B102" s="44" t="s">
        <v>130</v>
      </c>
      <c r="C102" s="45"/>
      <c r="D102" s="45"/>
      <c r="E102" s="46"/>
      <c r="F102" s="8" t="s">
        <v>15</v>
      </c>
    </row>
    <row r="103" spans="1:6" ht="15">
      <c r="A103" s="9" t="s">
        <v>16</v>
      </c>
      <c r="B103" s="59">
        <v>100</v>
      </c>
      <c r="C103" s="59"/>
      <c r="D103" s="59"/>
      <c r="E103" s="59"/>
      <c r="F103" s="23" t="s">
        <v>15</v>
      </c>
    </row>
    <row r="104" spans="1:6" ht="16.5" customHeight="1">
      <c r="A104" s="9" t="s">
        <v>17</v>
      </c>
      <c r="B104" s="70" t="s">
        <v>132</v>
      </c>
      <c r="C104" s="70"/>
      <c r="D104" s="70"/>
      <c r="E104" s="70"/>
      <c r="F104" s="23" t="s">
        <v>15</v>
      </c>
    </row>
    <row r="105" spans="1:6" ht="15">
      <c r="A105" s="9" t="s">
        <v>19</v>
      </c>
      <c r="B105" s="24">
        <v>25.77</v>
      </c>
      <c r="C105" s="24">
        <v>25.77</v>
      </c>
      <c r="D105" s="24">
        <v>25.77</v>
      </c>
      <c r="E105" s="24">
        <v>25.77</v>
      </c>
      <c r="F105" s="25">
        <v>25.77</v>
      </c>
    </row>
    <row r="106" spans="1:6" ht="15">
      <c r="A106" s="13" t="s">
        <v>20</v>
      </c>
      <c r="B106" s="30">
        <f>B105*$B103</f>
        <v>2577</v>
      </c>
      <c r="C106" s="30">
        <f>C105*$B103</f>
        <v>2577</v>
      </c>
      <c r="D106" s="30">
        <f>D105*$B103</f>
        <v>2577</v>
      </c>
      <c r="E106" s="25">
        <f>E105*B103</f>
        <v>2577</v>
      </c>
      <c r="F106" s="33">
        <f>F105*$B103</f>
        <v>2577</v>
      </c>
    </row>
    <row r="107" spans="1:6" ht="29.25" customHeight="1">
      <c r="A107" s="7" t="s">
        <v>13</v>
      </c>
      <c r="B107" s="44" t="s">
        <v>133</v>
      </c>
      <c r="C107" s="45"/>
      <c r="D107" s="45"/>
      <c r="E107" s="46"/>
      <c r="F107" s="8" t="s">
        <v>15</v>
      </c>
    </row>
    <row r="108" spans="1:6" ht="15">
      <c r="A108" s="9" t="s">
        <v>16</v>
      </c>
      <c r="B108" s="59">
        <v>99</v>
      </c>
      <c r="C108" s="59"/>
      <c r="D108" s="59"/>
      <c r="E108" s="59"/>
      <c r="F108" s="23" t="s">
        <v>15</v>
      </c>
    </row>
    <row r="109" spans="1:6" ht="16.5" customHeight="1">
      <c r="A109" s="9" t="s">
        <v>17</v>
      </c>
      <c r="B109" s="71" t="s">
        <v>135</v>
      </c>
      <c r="C109" s="72"/>
      <c r="D109" s="72"/>
      <c r="E109" s="73"/>
      <c r="F109" s="23" t="s">
        <v>15</v>
      </c>
    </row>
    <row r="110" spans="1:6" ht="15">
      <c r="A110" s="9" t="s">
        <v>19</v>
      </c>
      <c r="B110" s="24">
        <v>154.58</v>
      </c>
      <c r="C110" s="24">
        <v>154.58</v>
      </c>
      <c r="D110" s="24">
        <v>88.59</v>
      </c>
      <c r="E110" s="25">
        <f>(B110+C110+D110)/3</f>
        <v>132.58333333333334</v>
      </c>
      <c r="F110" s="25">
        <v>132.58</v>
      </c>
    </row>
    <row r="111" spans="1:6" ht="15">
      <c r="A111" s="13" t="s">
        <v>20</v>
      </c>
      <c r="B111" s="30">
        <f>B110*$B108</f>
        <v>15303.420000000002</v>
      </c>
      <c r="C111" s="30">
        <f>C110*$B108</f>
        <v>15303.420000000002</v>
      </c>
      <c r="D111" s="30">
        <f>D110*$B108</f>
        <v>8770.41</v>
      </c>
      <c r="E111" s="25">
        <f>E110*B108</f>
        <v>13125.750000000002</v>
      </c>
      <c r="F111" s="33">
        <f>F110*$B108</f>
        <v>13125.420000000002</v>
      </c>
    </row>
    <row r="112" spans="1:6" ht="29.25" customHeight="1">
      <c r="A112" s="7" t="s">
        <v>13</v>
      </c>
      <c r="B112" s="44" t="s">
        <v>134</v>
      </c>
      <c r="C112" s="45"/>
      <c r="D112" s="45"/>
      <c r="E112" s="46"/>
      <c r="F112" s="8" t="s">
        <v>15</v>
      </c>
    </row>
    <row r="113" spans="1:6" ht="15">
      <c r="A113" s="9" t="s">
        <v>16</v>
      </c>
      <c r="B113" s="59">
        <v>200</v>
      </c>
      <c r="C113" s="59"/>
      <c r="D113" s="59"/>
      <c r="E113" s="59"/>
      <c r="F113" s="23" t="s">
        <v>15</v>
      </c>
    </row>
    <row r="114" spans="1:6" ht="16.5" customHeight="1">
      <c r="A114" s="9" t="s">
        <v>17</v>
      </c>
      <c r="B114" s="70" t="s">
        <v>136</v>
      </c>
      <c r="C114" s="70"/>
      <c r="D114" s="70"/>
      <c r="E114" s="70"/>
      <c r="F114" s="23" t="s">
        <v>15</v>
      </c>
    </row>
    <row r="115" spans="1:6" ht="15">
      <c r="A115" s="9" t="s">
        <v>19</v>
      </c>
      <c r="B115" s="24">
        <v>9.9</v>
      </c>
      <c r="C115" s="24">
        <v>9.9</v>
      </c>
      <c r="D115" s="24">
        <v>7.79</v>
      </c>
      <c r="E115" s="25">
        <f>(B115+C115+D115)/3</f>
        <v>9.196666666666667</v>
      </c>
      <c r="F115" s="25">
        <v>9.2</v>
      </c>
    </row>
    <row r="116" spans="1:6" ht="15">
      <c r="A116" s="13" t="s">
        <v>20</v>
      </c>
      <c r="B116" s="30">
        <f>B115*$B113</f>
        <v>1980</v>
      </c>
      <c r="C116" s="30">
        <f>C115*$B113</f>
        <v>1980</v>
      </c>
      <c r="D116" s="30">
        <f>D115*$B113</f>
        <v>1558</v>
      </c>
      <c r="E116" s="25">
        <f>E115*B113</f>
        <v>1839.3333333333335</v>
      </c>
      <c r="F116" s="33">
        <f>F115*$B113</f>
        <v>1839.9999999999998</v>
      </c>
    </row>
    <row r="117" spans="1:6" ht="29.25" customHeight="1">
      <c r="A117" s="7" t="s">
        <v>13</v>
      </c>
      <c r="B117" s="44" t="s">
        <v>137</v>
      </c>
      <c r="C117" s="45"/>
      <c r="D117" s="45"/>
      <c r="E117" s="46"/>
      <c r="F117" s="8" t="s">
        <v>15</v>
      </c>
    </row>
    <row r="118" spans="1:6" ht="15">
      <c r="A118" s="9" t="s">
        <v>16</v>
      </c>
      <c r="B118" s="59">
        <v>41</v>
      </c>
      <c r="C118" s="59"/>
      <c r="D118" s="59"/>
      <c r="E118" s="59"/>
      <c r="F118" s="23" t="s">
        <v>15</v>
      </c>
    </row>
    <row r="119" spans="1:6" ht="16.5" customHeight="1">
      <c r="A119" s="9" t="s">
        <v>17</v>
      </c>
      <c r="B119" s="70" t="s">
        <v>138</v>
      </c>
      <c r="C119" s="70"/>
      <c r="D119" s="70"/>
      <c r="E119" s="70"/>
      <c r="F119" s="23" t="s">
        <v>15</v>
      </c>
    </row>
    <row r="120" spans="1:6" ht="15">
      <c r="A120" s="9" t="s">
        <v>19</v>
      </c>
      <c r="B120" s="24">
        <v>503.02</v>
      </c>
      <c r="C120" s="24">
        <v>503.02</v>
      </c>
      <c r="D120" s="24">
        <v>206.98</v>
      </c>
      <c r="E120" s="25">
        <f>(B120+C120+D120)/3</f>
        <v>404.34</v>
      </c>
      <c r="F120" s="25">
        <v>404.34</v>
      </c>
    </row>
    <row r="121" spans="1:6" ht="15">
      <c r="A121" s="13" t="s">
        <v>20</v>
      </c>
      <c r="B121" s="30">
        <f>B120*$B118</f>
        <v>20623.82</v>
      </c>
      <c r="C121" s="30">
        <f>C120*$B118</f>
        <v>20623.82</v>
      </c>
      <c r="D121" s="30">
        <f>D120*$B118</f>
        <v>8486.18</v>
      </c>
      <c r="E121" s="25">
        <f>E120*B118</f>
        <v>16577.94</v>
      </c>
      <c r="F121" s="33">
        <f>F120*$B118</f>
        <v>16577.94</v>
      </c>
    </row>
    <row r="122" spans="1:6" ht="51.75" customHeight="1">
      <c r="A122" s="7" t="s">
        <v>13</v>
      </c>
      <c r="B122" s="44" t="s">
        <v>139</v>
      </c>
      <c r="C122" s="45"/>
      <c r="D122" s="45"/>
      <c r="E122" s="46"/>
      <c r="F122" s="8" t="s">
        <v>15</v>
      </c>
    </row>
    <row r="123" spans="1:6" ht="15">
      <c r="A123" s="9" t="s">
        <v>16</v>
      </c>
      <c r="B123" s="59">
        <v>5</v>
      </c>
      <c r="C123" s="59"/>
      <c r="D123" s="59"/>
      <c r="E123" s="59"/>
      <c r="F123" s="23" t="s">
        <v>15</v>
      </c>
    </row>
    <row r="124" spans="1:6" ht="16.5" customHeight="1">
      <c r="A124" s="9" t="s">
        <v>17</v>
      </c>
      <c r="B124" s="70" t="s">
        <v>141</v>
      </c>
      <c r="C124" s="70"/>
      <c r="D124" s="70"/>
      <c r="E124" s="70"/>
      <c r="F124" s="23" t="s">
        <v>15</v>
      </c>
    </row>
    <row r="125" spans="1:6" ht="15">
      <c r="A125" s="9" t="s">
        <v>19</v>
      </c>
      <c r="B125" s="24">
        <v>45.3</v>
      </c>
      <c r="C125" s="24">
        <v>45.3</v>
      </c>
      <c r="D125" s="24">
        <v>112.18</v>
      </c>
      <c r="E125" s="25">
        <f>(B125+C125+D125)/3</f>
        <v>67.59333333333333</v>
      </c>
      <c r="F125" s="25">
        <v>67.59</v>
      </c>
    </row>
    <row r="126" spans="1:6" ht="15">
      <c r="A126" s="13" t="s">
        <v>20</v>
      </c>
      <c r="B126" s="30">
        <f>B125*$B123</f>
        <v>226.5</v>
      </c>
      <c r="C126" s="30">
        <f>C125*$B123</f>
        <v>226.5</v>
      </c>
      <c r="D126" s="30">
        <f>D125*$B123</f>
        <v>560.9000000000001</v>
      </c>
      <c r="E126" s="25">
        <f>E125*B123</f>
        <v>337.9666666666667</v>
      </c>
      <c r="F126" s="33">
        <f>F125*$B123</f>
        <v>337.95000000000005</v>
      </c>
    </row>
    <row r="127" spans="1:6" ht="51.75" customHeight="1">
      <c r="A127" s="7" t="s">
        <v>13</v>
      </c>
      <c r="B127" s="44" t="s">
        <v>140</v>
      </c>
      <c r="C127" s="45"/>
      <c r="D127" s="45"/>
      <c r="E127" s="46"/>
      <c r="F127" s="8" t="s">
        <v>15</v>
      </c>
    </row>
    <row r="128" spans="1:6" ht="15">
      <c r="A128" s="9" t="s">
        <v>16</v>
      </c>
      <c r="B128" s="59">
        <v>10</v>
      </c>
      <c r="C128" s="59"/>
      <c r="D128" s="59"/>
      <c r="E128" s="59"/>
      <c r="F128" s="23" t="s">
        <v>15</v>
      </c>
    </row>
    <row r="129" spans="1:6" ht="16.5" customHeight="1">
      <c r="A129" s="9" t="s">
        <v>17</v>
      </c>
      <c r="B129" s="70" t="s">
        <v>89</v>
      </c>
      <c r="C129" s="70"/>
      <c r="D129" s="70"/>
      <c r="E129" s="70"/>
      <c r="F129" s="23" t="s">
        <v>15</v>
      </c>
    </row>
    <row r="130" spans="1:6" ht="15">
      <c r="A130" s="9" t="s">
        <v>19</v>
      </c>
      <c r="B130" s="24">
        <v>168.42</v>
      </c>
      <c r="C130" s="24">
        <v>168.42</v>
      </c>
      <c r="D130" s="24">
        <v>117.37</v>
      </c>
      <c r="E130" s="25">
        <f>(B130+C130+D130)/3</f>
        <v>151.40333333333334</v>
      </c>
      <c r="F130" s="25">
        <v>151.4</v>
      </c>
    </row>
    <row r="131" spans="1:6" ht="15">
      <c r="A131" s="13" t="s">
        <v>20</v>
      </c>
      <c r="B131" s="30">
        <f>B130*$B128</f>
        <v>1684.1999999999998</v>
      </c>
      <c r="C131" s="30">
        <f>C130*$B128</f>
        <v>1684.1999999999998</v>
      </c>
      <c r="D131" s="30">
        <f>D130*$B128</f>
        <v>1173.7</v>
      </c>
      <c r="E131" s="25">
        <f>E130*B128</f>
        <v>1514.0333333333333</v>
      </c>
      <c r="F131" s="33">
        <f>F130*$B128</f>
        <v>1514</v>
      </c>
    </row>
    <row r="132" spans="1:6" ht="29.25" customHeight="1">
      <c r="A132" s="7" t="s">
        <v>13</v>
      </c>
      <c r="B132" s="44" t="s">
        <v>142</v>
      </c>
      <c r="C132" s="45"/>
      <c r="D132" s="45"/>
      <c r="E132" s="46"/>
      <c r="F132" s="8" t="s">
        <v>15</v>
      </c>
    </row>
    <row r="133" spans="1:6" ht="15">
      <c r="A133" s="9" t="s">
        <v>16</v>
      </c>
      <c r="B133" s="59">
        <v>10</v>
      </c>
      <c r="C133" s="59"/>
      <c r="D133" s="59"/>
      <c r="E133" s="59"/>
      <c r="F133" s="23" t="s">
        <v>15</v>
      </c>
    </row>
    <row r="134" spans="1:6" ht="16.5" customHeight="1">
      <c r="A134" s="9" t="s">
        <v>17</v>
      </c>
      <c r="B134" s="70" t="s">
        <v>144</v>
      </c>
      <c r="C134" s="70"/>
      <c r="D134" s="70"/>
      <c r="E134" s="70"/>
      <c r="F134" s="23" t="s">
        <v>15</v>
      </c>
    </row>
    <row r="135" spans="1:6" ht="15">
      <c r="A135" s="9" t="s">
        <v>19</v>
      </c>
      <c r="B135" s="24">
        <v>409.25</v>
      </c>
      <c r="C135" s="24">
        <v>409.25</v>
      </c>
      <c r="D135" s="24">
        <v>588.54</v>
      </c>
      <c r="E135" s="25">
        <f>(B135+C135+D135)/3</f>
        <v>469.0133333333333</v>
      </c>
      <c r="F135" s="25">
        <v>469.01</v>
      </c>
    </row>
    <row r="136" spans="1:6" ht="15">
      <c r="A136" s="13" t="s">
        <v>20</v>
      </c>
      <c r="B136" s="30">
        <f>B135*$B133</f>
        <v>4092.5</v>
      </c>
      <c r="C136" s="30">
        <f>C135*$B133</f>
        <v>4092.5</v>
      </c>
      <c r="D136" s="30">
        <f>D135*$B133</f>
        <v>5885.4</v>
      </c>
      <c r="E136" s="25">
        <f>E135*B133</f>
        <v>4690.133333333333</v>
      </c>
      <c r="F136" s="33">
        <f>F135*$B133</f>
        <v>4690.1</v>
      </c>
    </row>
    <row r="137" spans="1:6" ht="29.25" customHeight="1">
      <c r="A137" s="7" t="s">
        <v>13</v>
      </c>
      <c r="B137" s="44" t="s">
        <v>143</v>
      </c>
      <c r="C137" s="45"/>
      <c r="D137" s="45"/>
      <c r="E137" s="46"/>
      <c r="F137" s="8" t="s">
        <v>15</v>
      </c>
    </row>
    <row r="138" spans="1:6" ht="15">
      <c r="A138" s="9" t="s">
        <v>16</v>
      </c>
      <c r="B138" s="59">
        <v>30</v>
      </c>
      <c r="C138" s="59"/>
      <c r="D138" s="59"/>
      <c r="E138" s="59"/>
      <c r="F138" s="23" t="s">
        <v>15</v>
      </c>
    </row>
    <row r="139" spans="1:6" ht="16.5" customHeight="1">
      <c r="A139" s="9" t="s">
        <v>17</v>
      </c>
      <c r="B139" s="70" t="s">
        <v>145</v>
      </c>
      <c r="C139" s="70"/>
      <c r="D139" s="70"/>
      <c r="E139" s="70"/>
      <c r="F139" s="23" t="s">
        <v>15</v>
      </c>
    </row>
    <row r="140" spans="1:6" ht="15">
      <c r="A140" s="9" t="s">
        <v>19</v>
      </c>
      <c r="B140" s="24">
        <v>103.7</v>
      </c>
      <c r="C140" s="24">
        <v>103.7</v>
      </c>
      <c r="D140" s="24">
        <v>122.87</v>
      </c>
      <c r="E140" s="25">
        <f>(B140+C140+D140)/3</f>
        <v>110.08999999999999</v>
      </c>
      <c r="F140" s="25">
        <v>110.09</v>
      </c>
    </row>
    <row r="141" spans="1:6" ht="15">
      <c r="A141" s="13" t="s">
        <v>20</v>
      </c>
      <c r="B141" s="30">
        <f>B140*$B138</f>
        <v>3111</v>
      </c>
      <c r="C141" s="30">
        <f>C140*$B138</f>
        <v>3111</v>
      </c>
      <c r="D141" s="30">
        <f>D140*$B138</f>
        <v>3686.1000000000004</v>
      </c>
      <c r="E141" s="25">
        <f>E140*B138</f>
        <v>3302.7</v>
      </c>
      <c r="F141" s="33">
        <f>F140*$B138</f>
        <v>3302.7000000000003</v>
      </c>
    </row>
    <row r="142" spans="1:6" ht="29.25" customHeight="1">
      <c r="A142" s="7" t="s">
        <v>13</v>
      </c>
      <c r="B142" s="44" t="s">
        <v>146</v>
      </c>
      <c r="C142" s="45"/>
      <c r="D142" s="45"/>
      <c r="E142" s="46"/>
      <c r="F142" s="8" t="s">
        <v>15</v>
      </c>
    </row>
    <row r="143" spans="1:6" ht="15">
      <c r="A143" s="9" t="s">
        <v>16</v>
      </c>
      <c r="B143" s="59">
        <v>58</v>
      </c>
      <c r="C143" s="59"/>
      <c r="D143" s="59"/>
      <c r="E143" s="59"/>
      <c r="F143" s="23" t="s">
        <v>15</v>
      </c>
    </row>
    <row r="144" spans="1:6" ht="16.5" customHeight="1">
      <c r="A144" s="9" t="s">
        <v>17</v>
      </c>
      <c r="B144" s="70" t="s">
        <v>148</v>
      </c>
      <c r="C144" s="70"/>
      <c r="D144" s="70"/>
      <c r="E144" s="70"/>
      <c r="F144" s="23" t="s">
        <v>15</v>
      </c>
    </row>
    <row r="145" spans="1:6" ht="15">
      <c r="A145" s="9" t="s">
        <v>19</v>
      </c>
      <c r="B145" s="24">
        <v>25.2</v>
      </c>
      <c r="C145" s="24">
        <v>25.2</v>
      </c>
      <c r="D145" s="24">
        <v>31.25</v>
      </c>
      <c r="E145" s="25">
        <f>(B145+C145+D145)/3</f>
        <v>27.21666666666667</v>
      </c>
      <c r="F145" s="25">
        <v>27.22</v>
      </c>
    </row>
    <row r="146" spans="1:6" ht="15">
      <c r="A146" s="13" t="s">
        <v>20</v>
      </c>
      <c r="B146" s="30">
        <f>B145*$B143</f>
        <v>1461.6</v>
      </c>
      <c r="C146" s="30">
        <f>C145*$B143</f>
        <v>1461.6</v>
      </c>
      <c r="D146" s="30">
        <f>D145*$B143</f>
        <v>1812.5</v>
      </c>
      <c r="E146" s="25">
        <f>E145*B143</f>
        <v>1578.5666666666668</v>
      </c>
      <c r="F146" s="33">
        <f>F145*$B143</f>
        <v>1578.76</v>
      </c>
    </row>
    <row r="147" spans="1:6" ht="38.25" customHeight="1">
      <c r="A147" s="7" t="s">
        <v>13</v>
      </c>
      <c r="B147" s="44" t="s">
        <v>147</v>
      </c>
      <c r="C147" s="45"/>
      <c r="D147" s="45"/>
      <c r="E147" s="46"/>
      <c r="F147" s="8" t="s">
        <v>15</v>
      </c>
    </row>
    <row r="148" spans="1:6" ht="15">
      <c r="A148" s="9" t="s">
        <v>16</v>
      </c>
      <c r="B148" s="59">
        <v>22</v>
      </c>
      <c r="C148" s="59"/>
      <c r="D148" s="59"/>
      <c r="E148" s="59"/>
      <c r="F148" s="23" t="s">
        <v>15</v>
      </c>
    </row>
    <row r="149" spans="1:6" ht="16.5" customHeight="1">
      <c r="A149" s="9" t="s">
        <v>17</v>
      </c>
      <c r="B149" s="70" t="s">
        <v>149</v>
      </c>
      <c r="C149" s="70"/>
      <c r="D149" s="70"/>
      <c r="E149" s="70"/>
      <c r="F149" s="23" t="s">
        <v>15</v>
      </c>
    </row>
    <row r="150" spans="1:6" ht="15">
      <c r="A150" s="9" t="s">
        <v>19</v>
      </c>
      <c r="B150" s="24">
        <v>2.58</v>
      </c>
      <c r="C150" s="24">
        <v>2.58</v>
      </c>
      <c r="D150" s="24">
        <v>6.07</v>
      </c>
      <c r="E150" s="25">
        <f>(B150+C150+D150)/3</f>
        <v>3.7433333333333336</v>
      </c>
      <c r="F150" s="25">
        <v>3.74</v>
      </c>
    </row>
    <row r="151" spans="1:6" ht="15">
      <c r="A151" s="13" t="s">
        <v>20</v>
      </c>
      <c r="B151" s="30">
        <f>B150*$B148</f>
        <v>56.760000000000005</v>
      </c>
      <c r="C151" s="30">
        <f>C150*$B148</f>
        <v>56.760000000000005</v>
      </c>
      <c r="D151" s="30">
        <f>D150*$B148</f>
        <v>133.54000000000002</v>
      </c>
      <c r="E151" s="25">
        <f>E150*B148</f>
        <v>82.35333333333334</v>
      </c>
      <c r="F151" s="33">
        <f>F150*$B148</f>
        <v>82.28</v>
      </c>
    </row>
    <row r="152" spans="1:6" ht="29.25" customHeight="1">
      <c r="A152" s="7" t="s">
        <v>13</v>
      </c>
      <c r="B152" s="44" t="s">
        <v>150</v>
      </c>
      <c r="C152" s="45"/>
      <c r="D152" s="45"/>
      <c r="E152" s="46"/>
      <c r="F152" s="8" t="s">
        <v>15</v>
      </c>
    </row>
    <row r="153" spans="1:6" ht="15">
      <c r="A153" s="9" t="s">
        <v>16</v>
      </c>
      <c r="B153" s="59">
        <v>110</v>
      </c>
      <c r="C153" s="59"/>
      <c r="D153" s="59"/>
      <c r="E153" s="59"/>
      <c r="F153" s="23" t="s">
        <v>15</v>
      </c>
    </row>
    <row r="154" spans="1:6" ht="16.5" customHeight="1">
      <c r="A154" s="9" t="s">
        <v>17</v>
      </c>
      <c r="B154" s="70" t="s">
        <v>152</v>
      </c>
      <c r="C154" s="70"/>
      <c r="D154" s="70"/>
      <c r="E154" s="70"/>
      <c r="F154" s="23" t="s">
        <v>15</v>
      </c>
    </row>
    <row r="155" spans="1:6" ht="15">
      <c r="A155" s="9" t="s">
        <v>19</v>
      </c>
      <c r="B155" s="24">
        <v>8.66</v>
      </c>
      <c r="C155" s="24">
        <v>8.66</v>
      </c>
      <c r="D155" s="24">
        <v>4.14</v>
      </c>
      <c r="E155" s="25">
        <f>(B155+C155+D155)/3</f>
        <v>7.153333333333333</v>
      </c>
      <c r="F155" s="25">
        <v>7.15</v>
      </c>
    </row>
    <row r="156" spans="1:6" ht="15">
      <c r="A156" s="13" t="s">
        <v>20</v>
      </c>
      <c r="B156" s="30">
        <f>B155*$B153</f>
        <v>952.6</v>
      </c>
      <c r="C156" s="30">
        <f>C155*$B153</f>
        <v>952.6</v>
      </c>
      <c r="D156" s="30">
        <f>D155*$B153</f>
        <v>455.4</v>
      </c>
      <c r="E156" s="25">
        <f>E155*B153</f>
        <v>786.8666666666667</v>
      </c>
      <c r="F156" s="33">
        <f>F155*$B153</f>
        <v>786.5</v>
      </c>
    </row>
    <row r="157" spans="1:6" ht="29.25" customHeight="1">
      <c r="A157" s="7" t="s">
        <v>13</v>
      </c>
      <c r="B157" s="44" t="s">
        <v>151</v>
      </c>
      <c r="C157" s="45"/>
      <c r="D157" s="45"/>
      <c r="E157" s="46"/>
      <c r="F157" s="8" t="s">
        <v>15</v>
      </c>
    </row>
    <row r="158" spans="1:6" ht="15">
      <c r="A158" s="9" t="s">
        <v>16</v>
      </c>
      <c r="B158" s="59">
        <v>60</v>
      </c>
      <c r="C158" s="59"/>
      <c r="D158" s="59"/>
      <c r="E158" s="59"/>
      <c r="F158" s="23" t="s">
        <v>15</v>
      </c>
    </row>
    <row r="159" spans="1:6" ht="16.5" customHeight="1">
      <c r="A159" s="9" t="s">
        <v>17</v>
      </c>
      <c r="B159" s="70" t="s">
        <v>153</v>
      </c>
      <c r="C159" s="70"/>
      <c r="D159" s="70"/>
      <c r="E159" s="70"/>
      <c r="F159" s="23" t="s">
        <v>15</v>
      </c>
    </row>
    <row r="160" spans="1:6" ht="15">
      <c r="A160" s="9" t="s">
        <v>19</v>
      </c>
      <c r="B160" s="24">
        <v>2.27</v>
      </c>
      <c r="C160" s="24">
        <v>2.27</v>
      </c>
      <c r="D160" s="24">
        <v>3.17</v>
      </c>
      <c r="E160" s="25">
        <f>(B160+C160+D160)/3</f>
        <v>2.57</v>
      </c>
      <c r="F160" s="25">
        <v>2.57</v>
      </c>
    </row>
    <row r="161" spans="1:6" ht="15">
      <c r="A161" s="13" t="s">
        <v>20</v>
      </c>
      <c r="B161" s="30">
        <f>B160*$B158</f>
        <v>136.2</v>
      </c>
      <c r="C161" s="30">
        <f>C160*$B158</f>
        <v>136.2</v>
      </c>
      <c r="D161" s="30">
        <f>D160*$B158</f>
        <v>190.2</v>
      </c>
      <c r="E161" s="25">
        <f>E160*B158</f>
        <v>154.2</v>
      </c>
      <c r="F161" s="33">
        <f>F160*$B158</f>
        <v>154.2</v>
      </c>
    </row>
    <row r="162" spans="1:6" ht="29.25" customHeight="1">
      <c r="A162" s="7" t="s">
        <v>13</v>
      </c>
      <c r="B162" s="44" t="s">
        <v>154</v>
      </c>
      <c r="C162" s="45"/>
      <c r="D162" s="45"/>
      <c r="E162" s="46"/>
      <c r="F162" s="8" t="s">
        <v>15</v>
      </c>
    </row>
    <row r="163" spans="1:6" ht="15">
      <c r="A163" s="9" t="s">
        <v>16</v>
      </c>
      <c r="B163" s="59">
        <v>35</v>
      </c>
      <c r="C163" s="59"/>
      <c r="D163" s="59"/>
      <c r="E163" s="59"/>
      <c r="F163" s="23" t="s">
        <v>15</v>
      </c>
    </row>
    <row r="164" spans="1:6" ht="16.5" customHeight="1">
      <c r="A164" s="9" t="s">
        <v>17</v>
      </c>
      <c r="B164" s="70" t="s">
        <v>156</v>
      </c>
      <c r="C164" s="70"/>
      <c r="D164" s="70"/>
      <c r="E164" s="70"/>
      <c r="F164" s="23" t="s">
        <v>15</v>
      </c>
    </row>
    <row r="165" spans="1:6" ht="15">
      <c r="A165" s="9" t="s">
        <v>19</v>
      </c>
      <c r="B165" s="24">
        <v>23.52</v>
      </c>
      <c r="C165" s="24">
        <v>23.52</v>
      </c>
      <c r="D165" s="24">
        <v>19.25</v>
      </c>
      <c r="E165" s="25">
        <f>(B165+C165+D165)/3</f>
        <v>22.096666666666664</v>
      </c>
      <c r="F165" s="25">
        <v>22.1</v>
      </c>
    </row>
    <row r="166" spans="1:6" ht="15">
      <c r="A166" s="13" t="s">
        <v>20</v>
      </c>
      <c r="B166" s="30">
        <f>B165*$B163</f>
        <v>823.1999999999999</v>
      </c>
      <c r="C166" s="30">
        <f>C165*$B163</f>
        <v>823.1999999999999</v>
      </c>
      <c r="D166" s="30">
        <f>D165*$B163</f>
        <v>673.75</v>
      </c>
      <c r="E166" s="25">
        <f>E165*B163</f>
        <v>773.3833333333332</v>
      </c>
      <c r="F166" s="33">
        <f>F165*$B163</f>
        <v>773.5</v>
      </c>
    </row>
    <row r="167" spans="1:6" ht="29.25" customHeight="1">
      <c r="A167" s="7" t="s">
        <v>13</v>
      </c>
      <c r="B167" s="44" t="s">
        <v>155</v>
      </c>
      <c r="C167" s="45"/>
      <c r="D167" s="45"/>
      <c r="E167" s="46"/>
      <c r="F167" s="8" t="s">
        <v>15</v>
      </c>
    </row>
    <row r="168" spans="1:6" ht="15">
      <c r="A168" s="9" t="s">
        <v>16</v>
      </c>
      <c r="B168" s="59">
        <v>12</v>
      </c>
      <c r="C168" s="59"/>
      <c r="D168" s="59"/>
      <c r="E168" s="59"/>
      <c r="F168" s="23" t="s">
        <v>15</v>
      </c>
    </row>
    <row r="169" spans="1:6" ht="16.5" customHeight="1">
      <c r="A169" s="9" t="s">
        <v>17</v>
      </c>
      <c r="B169" s="70" t="s">
        <v>157</v>
      </c>
      <c r="C169" s="70"/>
      <c r="D169" s="70"/>
      <c r="E169" s="70"/>
      <c r="F169" s="23" t="s">
        <v>15</v>
      </c>
    </row>
    <row r="170" spans="1:6" ht="15">
      <c r="A170" s="9" t="s">
        <v>19</v>
      </c>
      <c r="B170" s="24">
        <v>28.4</v>
      </c>
      <c r="C170" s="24">
        <v>28.4</v>
      </c>
      <c r="D170" s="24">
        <v>51.92</v>
      </c>
      <c r="E170" s="25">
        <f>(B170+C170+D170)/3</f>
        <v>36.24</v>
      </c>
      <c r="F170" s="25">
        <v>36.24</v>
      </c>
    </row>
    <row r="171" spans="1:6" ht="15">
      <c r="A171" s="13" t="s">
        <v>20</v>
      </c>
      <c r="B171" s="30">
        <f>B170*$B168</f>
        <v>340.79999999999995</v>
      </c>
      <c r="C171" s="30">
        <f>C170*$B168</f>
        <v>340.79999999999995</v>
      </c>
      <c r="D171" s="30">
        <f>D170*$B168</f>
        <v>623.04</v>
      </c>
      <c r="E171" s="25">
        <f>E170*B168</f>
        <v>434.88</v>
      </c>
      <c r="F171" s="33">
        <f>F170*$B168</f>
        <v>434.88</v>
      </c>
    </row>
    <row r="172" spans="1:6" ht="29.25" customHeight="1">
      <c r="A172" s="7" t="s">
        <v>13</v>
      </c>
      <c r="B172" s="44" t="s">
        <v>158</v>
      </c>
      <c r="C172" s="45"/>
      <c r="D172" s="45"/>
      <c r="E172" s="46"/>
      <c r="F172" s="8" t="s">
        <v>15</v>
      </c>
    </row>
    <row r="173" spans="1:6" ht="15">
      <c r="A173" s="9" t="s">
        <v>16</v>
      </c>
      <c r="B173" s="59">
        <v>15</v>
      </c>
      <c r="C173" s="59"/>
      <c r="D173" s="59"/>
      <c r="E173" s="59"/>
      <c r="F173" s="23" t="s">
        <v>15</v>
      </c>
    </row>
    <row r="174" spans="1:6" ht="16.5" customHeight="1">
      <c r="A174" s="9" t="s">
        <v>17</v>
      </c>
      <c r="B174" s="70" t="s">
        <v>160</v>
      </c>
      <c r="C174" s="70"/>
      <c r="D174" s="70"/>
      <c r="E174" s="70"/>
      <c r="F174" s="23" t="s">
        <v>15</v>
      </c>
    </row>
    <row r="175" spans="1:6" ht="15">
      <c r="A175" s="9" t="s">
        <v>19</v>
      </c>
      <c r="B175" s="24">
        <v>13.23</v>
      </c>
      <c r="C175" s="24">
        <v>13.23</v>
      </c>
      <c r="D175" s="24">
        <v>20.85</v>
      </c>
      <c r="E175" s="25">
        <f>(B175+C175+D175)/3</f>
        <v>15.770000000000001</v>
      </c>
      <c r="F175" s="25">
        <v>15.77</v>
      </c>
    </row>
    <row r="176" spans="1:6" ht="15">
      <c r="A176" s="13" t="s">
        <v>20</v>
      </c>
      <c r="B176" s="30">
        <f>B175*$B173</f>
        <v>198.45000000000002</v>
      </c>
      <c r="C176" s="30">
        <f>C175*$B173</f>
        <v>198.45000000000002</v>
      </c>
      <c r="D176" s="30">
        <f>D175*$B173</f>
        <v>312.75</v>
      </c>
      <c r="E176" s="25">
        <f>E175*B173</f>
        <v>236.55</v>
      </c>
      <c r="F176" s="33">
        <f>F175*$B173</f>
        <v>236.54999999999998</v>
      </c>
    </row>
    <row r="177" spans="1:6" ht="39" customHeight="1">
      <c r="A177" s="7" t="s">
        <v>13</v>
      </c>
      <c r="B177" s="44" t="s">
        <v>159</v>
      </c>
      <c r="C177" s="45"/>
      <c r="D177" s="45"/>
      <c r="E177" s="46"/>
      <c r="F177" s="8" t="s">
        <v>15</v>
      </c>
    </row>
    <row r="178" spans="1:6" ht="15">
      <c r="A178" s="9" t="s">
        <v>16</v>
      </c>
      <c r="B178" s="59">
        <v>10</v>
      </c>
      <c r="C178" s="59"/>
      <c r="D178" s="59"/>
      <c r="E178" s="59"/>
      <c r="F178" s="23" t="s">
        <v>15</v>
      </c>
    </row>
    <row r="179" spans="1:6" ht="16.5" customHeight="1">
      <c r="A179" s="9" t="s">
        <v>17</v>
      </c>
      <c r="B179" s="70" t="s">
        <v>161</v>
      </c>
      <c r="C179" s="70"/>
      <c r="D179" s="70"/>
      <c r="E179" s="70"/>
      <c r="F179" s="23" t="s">
        <v>15</v>
      </c>
    </row>
    <row r="180" spans="1:6" ht="15">
      <c r="A180" s="9" t="s">
        <v>19</v>
      </c>
      <c r="B180" s="24">
        <v>262.4</v>
      </c>
      <c r="C180" s="24">
        <v>262.4</v>
      </c>
      <c r="D180" s="24">
        <v>262.4</v>
      </c>
      <c r="E180" s="25">
        <f>(B180+C180+D180)/3</f>
        <v>262.4</v>
      </c>
      <c r="F180" s="25">
        <v>262.4</v>
      </c>
    </row>
    <row r="181" spans="1:6" ht="15">
      <c r="A181" s="13" t="s">
        <v>20</v>
      </c>
      <c r="B181" s="30">
        <f>B180*$B178</f>
        <v>2624</v>
      </c>
      <c r="C181" s="30">
        <f>C180*$B178</f>
        <v>2624</v>
      </c>
      <c r="D181" s="30">
        <f>D180*$B178</f>
        <v>2624</v>
      </c>
      <c r="E181" s="25">
        <f>E180*B178</f>
        <v>2624</v>
      </c>
      <c r="F181" s="33">
        <f>F180*$B178</f>
        <v>2624</v>
      </c>
    </row>
    <row r="182" spans="1:6" ht="39" customHeight="1">
      <c r="A182" s="7" t="s">
        <v>13</v>
      </c>
      <c r="B182" s="44" t="s">
        <v>162</v>
      </c>
      <c r="C182" s="45"/>
      <c r="D182" s="45"/>
      <c r="E182" s="46"/>
      <c r="F182" s="8" t="s">
        <v>15</v>
      </c>
    </row>
    <row r="183" spans="1:6" ht="15">
      <c r="A183" s="9" t="s">
        <v>16</v>
      </c>
      <c r="B183" s="59">
        <v>5</v>
      </c>
      <c r="C183" s="59"/>
      <c r="D183" s="59"/>
      <c r="E183" s="59"/>
      <c r="F183" s="23" t="s">
        <v>15</v>
      </c>
    </row>
    <row r="184" spans="1:6" ht="16.5" customHeight="1">
      <c r="A184" s="9" t="s">
        <v>17</v>
      </c>
      <c r="B184" s="70" t="s">
        <v>164</v>
      </c>
      <c r="C184" s="70"/>
      <c r="D184" s="70"/>
      <c r="E184" s="70"/>
      <c r="F184" s="23" t="s">
        <v>15</v>
      </c>
    </row>
    <row r="185" spans="1:6" ht="15">
      <c r="A185" s="9" t="s">
        <v>19</v>
      </c>
      <c r="B185" s="24">
        <v>45.3</v>
      </c>
      <c r="C185" s="24">
        <v>45.3</v>
      </c>
      <c r="D185" s="24">
        <v>79.17</v>
      </c>
      <c r="E185" s="25">
        <f>(B185+C185+D185)/3</f>
        <v>56.589999999999996</v>
      </c>
      <c r="F185" s="25">
        <v>56.59</v>
      </c>
    </row>
    <row r="186" spans="1:6" ht="15">
      <c r="A186" s="13" t="s">
        <v>20</v>
      </c>
      <c r="B186" s="30">
        <f>B185*$B183</f>
        <v>226.5</v>
      </c>
      <c r="C186" s="30">
        <f>C185*$B183</f>
        <v>226.5</v>
      </c>
      <c r="D186" s="30">
        <f>D185*$B183</f>
        <v>395.85</v>
      </c>
      <c r="E186" s="25">
        <f>E185*B183</f>
        <v>282.95</v>
      </c>
      <c r="F186" s="33">
        <f>F185*$B183</f>
        <v>282.95000000000005</v>
      </c>
    </row>
    <row r="187" spans="1:6" ht="39" customHeight="1">
      <c r="A187" s="7" t="s">
        <v>13</v>
      </c>
      <c r="B187" s="44" t="s">
        <v>163</v>
      </c>
      <c r="C187" s="45"/>
      <c r="D187" s="45"/>
      <c r="E187" s="46"/>
      <c r="F187" s="8" t="s">
        <v>15</v>
      </c>
    </row>
    <row r="188" spans="1:6" ht="15">
      <c r="A188" s="9" t="s">
        <v>16</v>
      </c>
      <c r="B188" s="59">
        <v>9</v>
      </c>
      <c r="C188" s="59"/>
      <c r="D188" s="59"/>
      <c r="E188" s="59"/>
      <c r="F188" s="23" t="s">
        <v>15</v>
      </c>
    </row>
    <row r="189" spans="1:6" ht="16.5" customHeight="1">
      <c r="A189" s="9" t="s">
        <v>17</v>
      </c>
      <c r="B189" s="70" t="s">
        <v>166</v>
      </c>
      <c r="C189" s="70"/>
      <c r="D189" s="70"/>
      <c r="E189" s="70"/>
      <c r="F189" s="23" t="s">
        <v>15</v>
      </c>
    </row>
    <row r="190" spans="1:6" ht="15">
      <c r="A190" s="9" t="s">
        <v>19</v>
      </c>
      <c r="B190" s="24">
        <v>66.85</v>
      </c>
      <c r="C190" s="24">
        <v>66.85</v>
      </c>
      <c r="D190" s="24">
        <v>88.46</v>
      </c>
      <c r="E190" s="25">
        <f>(B190+C190+D190)/3</f>
        <v>74.05333333333333</v>
      </c>
      <c r="F190" s="25">
        <v>74.05</v>
      </c>
    </row>
    <row r="191" spans="1:6" ht="15">
      <c r="A191" s="13" t="s">
        <v>20</v>
      </c>
      <c r="B191" s="30">
        <f>B190*$B188</f>
        <v>601.65</v>
      </c>
      <c r="C191" s="30">
        <f>C190*$B188</f>
        <v>601.65</v>
      </c>
      <c r="D191" s="30">
        <f>D190*$B188</f>
        <v>796.14</v>
      </c>
      <c r="E191" s="25">
        <f>E190*B188</f>
        <v>666.4799999999999</v>
      </c>
      <c r="F191" s="33">
        <f>F190*$B188</f>
        <v>666.4499999999999</v>
      </c>
    </row>
    <row r="192" spans="1:6" ht="26.25" customHeight="1">
      <c r="A192" s="7" t="s">
        <v>13</v>
      </c>
      <c r="B192" s="44" t="s">
        <v>165</v>
      </c>
      <c r="C192" s="45"/>
      <c r="D192" s="45"/>
      <c r="E192" s="46"/>
      <c r="F192" s="8" t="s">
        <v>15</v>
      </c>
    </row>
    <row r="193" spans="1:6" ht="15">
      <c r="A193" s="9" t="s">
        <v>16</v>
      </c>
      <c r="B193" s="59">
        <v>20</v>
      </c>
      <c r="C193" s="59"/>
      <c r="D193" s="59"/>
      <c r="E193" s="59"/>
      <c r="F193" s="23" t="s">
        <v>15</v>
      </c>
    </row>
    <row r="194" spans="1:6" ht="16.5" customHeight="1">
      <c r="A194" s="9" t="s">
        <v>17</v>
      </c>
      <c r="B194" s="70" t="s">
        <v>89</v>
      </c>
      <c r="C194" s="70"/>
      <c r="D194" s="70"/>
      <c r="E194" s="70"/>
      <c r="F194" s="23" t="s">
        <v>15</v>
      </c>
    </row>
    <row r="195" spans="1:6" ht="15">
      <c r="A195" s="9" t="s">
        <v>19</v>
      </c>
      <c r="B195" s="24">
        <v>9.44</v>
      </c>
      <c r="C195" s="24">
        <v>9.44</v>
      </c>
      <c r="D195" s="24">
        <v>11.2</v>
      </c>
      <c r="E195" s="25">
        <f>(B195+C195+D195)/3</f>
        <v>10.026666666666666</v>
      </c>
      <c r="F195" s="25">
        <v>10.03</v>
      </c>
    </row>
    <row r="196" spans="1:6" ht="15">
      <c r="A196" s="13" t="s">
        <v>20</v>
      </c>
      <c r="B196" s="30">
        <f>B195*$B193</f>
        <v>188.79999999999998</v>
      </c>
      <c r="C196" s="30">
        <f>C195*$B193</f>
        <v>188.79999999999998</v>
      </c>
      <c r="D196" s="30">
        <f>D195*$B193</f>
        <v>224</v>
      </c>
      <c r="E196" s="25">
        <f>E195*B193</f>
        <v>200.5333333333333</v>
      </c>
      <c r="F196" s="33">
        <f>F195*$B193</f>
        <v>200.6</v>
      </c>
    </row>
    <row r="197" spans="1:6" ht="25.5" customHeight="1">
      <c r="A197" s="7" t="s">
        <v>13</v>
      </c>
      <c r="B197" s="44" t="s">
        <v>167</v>
      </c>
      <c r="C197" s="45"/>
      <c r="D197" s="45"/>
      <c r="E197" s="46"/>
      <c r="F197" s="8" t="s">
        <v>15</v>
      </c>
    </row>
    <row r="198" spans="1:6" ht="15">
      <c r="A198" s="9" t="s">
        <v>16</v>
      </c>
      <c r="B198" s="59">
        <v>1</v>
      </c>
      <c r="C198" s="59"/>
      <c r="D198" s="59"/>
      <c r="E198" s="59"/>
      <c r="F198" s="23" t="s">
        <v>15</v>
      </c>
    </row>
    <row r="199" spans="1:6" ht="16.5" customHeight="1">
      <c r="A199" s="9" t="s">
        <v>17</v>
      </c>
      <c r="B199" s="70" t="s">
        <v>169</v>
      </c>
      <c r="C199" s="70"/>
      <c r="D199" s="70"/>
      <c r="E199" s="70"/>
      <c r="F199" s="23" t="s">
        <v>15</v>
      </c>
    </row>
    <row r="200" spans="1:6" ht="15">
      <c r="A200" s="9" t="s">
        <v>19</v>
      </c>
      <c r="B200" s="24">
        <v>187.2</v>
      </c>
      <c r="C200" s="24">
        <v>187.2</v>
      </c>
      <c r="D200" s="24">
        <v>243.1</v>
      </c>
      <c r="E200" s="25">
        <f>(B200+C200+D200)/3</f>
        <v>205.83333333333334</v>
      </c>
      <c r="F200" s="25">
        <v>205.83</v>
      </c>
    </row>
    <row r="201" spans="1:6" ht="15">
      <c r="A201" s="13" t="s">
        <v>20</v>
      </c>
      <c r="B201" s="30">
        <f>B200*$B198</f>
        <v>187.2</v>
      </c>
      <c r="C201" s="30">
        <f>C200*$B198</f>
        <v>187.2</v>
      </c>
      <c r="D201" s="30">
        <f>D200*$B198</f>
        <v>243.1</v>
      </c>
      <c r="E201" s="25">
        <f>E200*B198</f>
        <v>205.83333333333334</v>
      </c>
      <c r="F201" s="33">
        <f>F200*$B198</f>
        <v>205.83</v>
      </c>
    </row>
    <row r="202" spans="1:6" ht="25.5" customHeight="1">
      <c r="A202" s="7" t="s">
        <v>13</v>
      </c>
      <c r="B202" s="44" t="s">
        <v>168</v>
      </c>
      <c r="C202" s="45"/>
      <c r="D202" s="45"/>
      <c r="E202" s="46"/>
      <c r="F202" s="8" t="s">
        <v>15</v>
      </c>
    </row>
    <row r="203" spans="1:6" ht="15">
      <c r="A203" s="9" t="s">
        <v>16</v>
      </c>
      <c r="B203" s="59">
        <v>34</v>
      </c>
      <c r="C203" s="59"/>
      <c r="D203" s="59"/>
      <c r="E203" s="59"/>
      <c r="F203" s="23" t="s">
        <v>15</v>
      </c>
    </row>
    <row r="204" spans="1:6" ht="16.5" customHeight="1">
      <c r="A204" s="9" t="s">
        <v>17</v>
      </c>
      <c r="B204" s="70" t="s">
        <v>170</v>
      </c>
      <c r="C204" s="70"/>
      <c r="D204" s="70"/>
      <c r="E204" s="70"/>
      <c r="F204" s="23" t="s">
        <v>15</v>
      </c>
    </row>
    <row r="205" spans="1:6" ht="15">
      <c r="A205" s="9" t="s">
        <v>19</v>
      </c>
      <c r="B205" s="24">
        <v>28.14</v>
      </c>
      <c r="C205" s="24">
        <v>28.14</v>
      </c>
      <c r="D205" s="24">
        <v>34.82</v>
      </c>
      <c r="E205" s="25">
        <f>(B205+C205+D205)/3</f>
        <v>30.366666666666664</v>
      </c>
      <c r="F205" s="25">
        <v>30.37</v>
      </c>
    </row>
    <row r="206" spans="1:6" ht="15">
      <c r="A206" s="13" t="s">
        <v>20</v>
      </c>
      <c r="B206" s="30">
        <f>B205*$B203</f>
        <v>956.76</v>
      </c>
      <c r="C206" s="30">
        <f>C205*$B203</f>
        <v>956.76</v>
      </c>
      <c r="D206" s="30">
        <f>D205*$B203</f>
        <v>1183.88</v>
      </c>
      <c r="E206" s="25">
        <f>E205*B203</f>
        <v>1032.4666666666665</v>
      </c>
      <c r="F206" s="33">
        <f>F205*$B203</f>
        <v>1032.58</v>
      </c>
    </row>
    <row r="207" spans="1:6" ht="26.25" customHeight="1">
      <c r="A207" s="7" t="s">
        <v>13</v>
      </c>
      <c r="B207" s="44" t="s">
        <v>171</v>
      </c>
      <c r="C207" s="45"/>
      <c r="D207" s="45"/>
      <c r="E207" s="46"/>
      <c r="F207" s="8" t="s">
        <v>15</v>
      </c>
    </row>
    <row r="208" spans="1:6" ht="15">
      <c r="A208" s="9" t="s">
        <v>16</v>
      </c>
      <c r="B208" s="59">
        <v>14</v>
      </c>
      <c r="C208" s="59"/>
      <c r="D208" s="59"/>
      <c r="E208" s="59"/>
      <c r="F208" s="23" t="s">
        <v>15</v>
      </c>
    </row>
    <row r="209" spans="1:6" ht="16.5" customHeight="1">
      <c r="A209" s="9" t="s">
        <v>17</v>
      </c>
      <c r="B209" s="70" t="s">
        <v>173</v>
      </c>
      <c r="C209" s="70"/>
      <c r="D209" s="70"/>
      <c r="E209" s="70"/>
      <c r="F209" s="23" t="s">
        <v>15</v>
      </c>
    </row>
    <row r="210" spans="1:6" ht="15">
      <c r="A210" s="9" t="s">
        <v>19</v>
      </c>
      <c r="B210" s="24">
        <v>18.29</v>
      </c>
      <c r="C210" s="24">
        <v>18.29</v>
      </c>
      <c r="D210" s="24">
        <v>16.98</v>
      </c>
      <c r="E210" s="25">
        <f>(B210+C210+D210)/3</f>
        <v>17.853333333333335</v>
      </c>
      <c r="F210" s="25">
        <v>17.85</v>
      </c>
    </row>
    <row r="211" spans="1:6" ht="15">
      <c r="A211" s="13" t="s">
        <v>20</v>
      </c>
      <c r="B211" s="30">
        <f>B210*$B208</f>
        <v>256.06</v>
      </c>
      <c r="C211" s="30">
        <f>C210*$B208</f>
        <v>256.06</v>
      </c>
      <c r="D211" s="30">
        <f>D210*$B208</f>
        <v>237.72</v>
      </c>
      <c r="E211" s="25">
        <f>E210*B208</f>
        <v>249.9466666666667</v>
      </c>
      <c r="F211" s="33">
        <f>F210*$B208</f>
        <v>249.90000000000003</v>
      </c>
    </row>
    <row r="212" spans="1:6" ht="28.5" customHeight="1">
      <c r="A212" s="7" t="s">
        <v>13</v>
      </c>
      <c r="B212" s="44" t="s">
        <v>172</v>
      </c>
      <c r="C212" s="45"/>
      <c r="D212" s="45"/>
      <c r="E212" s="46"/>
      <c r="F212" s="8" t="s">
        <v>15</v>
      </c>
    </row>
    <row r="213" spans="1:6" ht="15">
      <c r="A213" s="9" t="s">
        <v>16</v>
      </c>
      <c r="B213" s="59">
        <v>64</v>
      </c>
      <c r="C213" s="59"/>
      <c r="D213" s="59"/>
      <c r="E213" s="59"/>
      <c r="F213" s="23" t="s">
        <v>15</v>
      </c>
    </row>
    <row r="214" spans="1:6" ht="16.5" customHeight="1">
      <c r="A214" s="9" t="s">
        <v>17</v>
      </c>
      <c r="B214" s="70" t="s">
        <v>89</v>
      </c>
      <c r="C214" s="70"/>
      <c r="D214" s="70"/>
      <c r="E214" s="70"/>
      <c r="F214" s="23" t="s">
        <v>15</v>
      </c>
    </row>
    <row r="215" spans="1:6" ht="15">
      <c r="A215" s="9" t="s">
        <v>19</v>
      </c>
      <c r="B215" s="24">
        <v>58.02</v>
      </c>
      <c r="C215" s="24">
        <v>58.02</v>
      </c>
      <c r="D215" s="24">
        <v>50.27</v>
      </c>
      <c r="E215" s="25">
        <f>(B215+C215+D215)/3</f>
        <v>55.43666666666667</v>
      </c>
      <c r="F215" s="25">
        <v>55.44</v>
      </c>
    </row>
    <row r="216" spans="1:6" ht="15">
      <c r="A216" s="13" t="s">
        <v>20</v>
      </c>
      <c r="B216" s="30">
        <f>B215*$B213</f>
        <v>3713.28</v>
      </c>
      <c r="C216" s="30">
        <f>C215*$B213</f>
        <v>3713.28</v>
      </c>
      <c r="D216" s="30">
        <f>D215*$B213</f>
        <v>3217.28</v>
      </c>
      <c r="E216" s="25">
        <f>E215*B213</f>
        <v>3547.9466666666667</v>
      </c>
      <c r="F216" s="33">
        <f>F215*$B213</f>
        <v>3548.16</v>
      </c>
    </row>
    <row r="217" spans="1:6" ht="39" customHeight="1">
      <c r="A217" s="7" t="s">
        <v>13</v>
      </c>
      <c r="B217" s="44" t="s">
        <v>174</v>
      </c>
      <c r="C217" s="45"/>
      <c r="D217" s="45"/>
      <c r="E217" s="46"/>
      <c r="F217" s="8" t="s">
        <v>15</v>
      </c>
    </row>
    <row r="218" spans="1:6" ht="15">
      <c r="A218" s="9" t="s">
        <v>16</v>
      </c>
      <c r="B218" s="59">
        <v>12</v>
      </c>
      <c r="C218" s="59"/>
      <c r="D218" s="59"/>
      <c r="E218" s="59"/>
      <c r="F218" s="23" t="s">
        <v>15</v>
      </c>
    </row>
    <row r="219" spans="1:6" ht="16.5" customHeight="1">
      <c r="A219" s="9" t="s">
        <v>17</v>
      </c>
      <c r="B219" s="70" t="s">
        <v>176</v>
      </c>
      <c r="C219" s="70"/>
      <c r="D219" s="70"/>
      <c r="E219" s="70"/>
      <c r="F219" s="23" t="s">
        <v>15</v>
      </c>
    </row>
    <row r="220" spans="1:6" ht="15">
      <c r="A220" s="9" t="s">
        <v>19</v>
      </c>
      <c r="B220" s="24">
        <v>203.46</v>
      </c>
      <c r="C220" s="24">
        <v>203.46</v>
      </c>
      <c r="D220" s="24">
        <v>105.06</v>
      </c>
      <c r="E220" s="25">
        <f>(B220+C220+D220)/3</f>
        <v>170.66</v>
      </c>
      <c r="F220" s="25">
        <v>170.66</v>
      </c>
    </row>
    <row r="221" spans="1:6" ht="15">
      <c r="A221" s="13" t="s">
        <v>20</v>
      </c>
      <c r="B221" s="30">
        <f>B220*$B218</f>
        <v>2441.52</v>
      </c>
      <c r="C221" s="30">
        <f>C220*$B218</f>
        <v>2441.52</v>
      </c>
      <c r="D221" s="30">
        <f>D220*$B218</f>
        <v>1260.72</v>
      </c>
      <c r="E221" s="25">
        <f>E220*B218</f>
        <v>2047.92</v>
      </c>
      <c r="F221" s="33">
        <f>F220*$B218</f>
        <v>2047.92</v>
      </c>
    </row>
    <row r="222" spans="1:6" ht="39" customHeight="1">
      <c r="A222" s="7" t="s">
        <v>13</v>
      </c>
      <c r="B222" s="44" t="s">
        <v>175</v>
      </c>
      <c r="C222" s="45"/>
      <c r="D222" s="45"/>
      <c r="E222" s="46"/>
      <c r="F222" s="8" t="s">
        <v>15</v>
      </c>
    </row>
    <row r="223" spans="1:6" ht="15">
      <c r="A223" s="9" t="s">
        <v>16</v>
      </c>
      <c r="B223" s="59">
        <v>11</v>
      </c>
      <c r="C223" s="59"/>
      <c r="D223" s="59"/>
      <c r="E223" s="59"/>
      <c r="F223" s="23" t="s">
        <v>15</v>
      </c>
    </row>
    <row r="224" spans="1:6" ht="16.5" customHeight="1">
      <c r="A224" s="9" t="s">
        <v>17</v>
      </c>
      <c r="B224" s="70" t="s">
        <v>177</v>
      </c>
      <c r="C224" s="70"/>
      <c r="D224" s="70"/>
      <c r="E224" s="70"/>
      <c r="F224" s="23" t="s">
        <v>15</v>
      </c>
    </row>
    <row r="225" spans="1:6" ht="15">
      <c r="A225" s="9" t="s">
        <v>19</v>
      </c>
      <c r="B225" s="24">
        <v>575.31</v>
      </c>
      <c r="C225" s="24">
        <v>575.31</v>
      </c>
      <c r="D225" s="24">
        <v>197.3</v>
      </c>
      <c r="E225" s="25">
        <f>(B225+C225+D225)/3</f>
        <v>449.3066666666666</v>
      </c>
      <c r="F225" s="25">
        <v>449.31</v>
      </c>
    </row>
    <row r="226" spans="1:6" ht="15">
      <c r="A226" s="13" t="s">
        <v>20</v>
      </c>
      <c r="B226" s="30">
        <f>B225*$B223</f>
        <v>6328.41</v>
      </c>
      <c r="C226" s="30">
        <f>C225*$B223</f>
        <v>6328.41</v>
      </c>
      <c r="D226" s="30">
        <f>D225*$B223</f>
        <v>2170.3</v>
      </c>
      <c r="E226" s="25">
        <f>E225*B223</f>
        <v>4942.373333333333</v>
      </c>
      <c r="F226" s="33">
        <f>F225*B223</f>
        <v>4942.41</v>
      </c>
    </row>
    <row r="227" spans="1:6" ht="39" customHeight="1">
      <c r="A227" s="7" t="s">
        <v>13</v>
      </c>
      <c r="B227" s="44" t="s">
        <v>178</v>
      </c>
      <c r="C227" s="45"/>
      <c r="D227" s="45"/>
      <c r="E227" s="46"/>
      <c r="F227" s="8" t="s">
        <v>15</v>
      </c>
    </row>
    <row r="228" spans="1:6" ht="15">
      <c r="A228" s="9" t="s">
        <v>16</v>
      </c>
      <c r="B228" s="59">
        <v>700</v>
      </c>
      <c r="C228" s="59"/>
      <c r="D228" s="59"/>
      <c r="E228" s="59"/>
      <c r="F228" s="23" t="s">
        <v>15</v>
      </c>
    </row>
    <row r="229" spans="1:6" ht="16.5" customHeight="1">
      <c r="A229" s="9" t="s">
        <v>17</v>
      </c>
      <c r="B229" s="70" t="s">
        <v>180</v>
      </c>
      <c r="C229" s="70"/>
      <c r="D229" s="70"/>
      <c r="E229" s="70"/>
      <c r="F229" s="23" t="s">
        <v>15</v>
      </c>
    </row>
    <row r="230" spans="1:6" ht="15">
      <c r="A230" s="9" t="s">
        <v>19</v>
      </c>
      <c r="B230" s="24">
        <v>7</v>
      </c>
      <c r="C230" s="24">
        <v>5.17</v>
      </c>
      <c r="D230" s="24">
        <v>8.12</v>
      </c>
      <c r="E230" s="25">
        <f>(B230+C230+D230)/3</f>
        <v>6.763333333333333</v>
      </c>
      <c r="F230" s="25">
        <v>6.67</v>
      </c>
    </row>
    <row r="231" spans="1:6" ht="15">
      <c r="A231" s="13" t="s">
        <v>20</v>
      </c>
      <c r="B231" s="30">
        <f>B230*$B228</f>
        <v>4900</v>
      </c>
      <c r="C231" s="30">
        <f>C230*$B228</f>
        <v>3619</v>
      </c>
      <c r="D231" s="30">
        <f>D230*$B228</f>
        <v>5683.999999999999</v>
      </c>
      <c r="E231" s="25">
        <f>E230*B228</f>
        <v>4734.333333333333</v>
      </c>
      <c r="F231" s="33">
        <f>F230*$B228</f>
        <v>4669</v>
      </c>
    </row>
    <row r="232" spans="1:6" ht="39" customHeight="1">
      <c r="A232" s="7" t="s">
        <v>13</v>
      </c>
      <c r="B232" s="44" t="s">
        <v>179</v>
      </c>
      <c r="C232" s="45"/>
      <c r="D232" s="45"/>
      <c r="E232" s="46"/>
      <c r="F232" s="8" t="s">
        <v>15</v>
      </c>
    </row>
    <row r="233" spans="1:6" ht="15">
      <c r="A233" s="9" t="s">
        <v>16</v>
      </c>
      <c r="B233" s="59">
        <v>57</v>
      </c>
      <c r="C233" s="59"/>
      <c r="D233" s="59"/>
      <c r="E233" s="59"/>
      <c r="F233" s="23" t="s">
        <v>15</v>
      </c>
    </row>
    <row r="234" spans="1:6" ht="16.5" customHeight="1">
      <c r="A234" s="9" t="s">
        <v>17</v>
      </c>
      <c r="B234" s="70" t="s">
        <v>89</v>
      </c>
      <c r="C234" s="70"/>
      <c r="D234" s="70"/>
      <c r="E234" s="70"/>
      <c r="F234" s="23" t="s">
        <v>15</v>
      </c>
    </row>
    <row r="235" spans="1:6" ht="15">
      <c r="A235" s="9" t="s">
        <v>19</v>
      </c>
      <c r="B235" s="24">
        <v>98</v>
      </c>
      <c r="C235" s="24">
        <v>53.28</v>
      </c>
      <c r="D235" s="24">
        <v>80.85</v>
      </c>
      <c r="E235" s="25">
        <f>(B235+C235+D235)/3</f>
        <v>77.37666666666667</v>
      </c>
      <c r="F235" s="25">
        <v>77.38</v>
      </c>
    </row>
    <row r="236" spans="1:6" ht="15">
      <c r="A236" s="13" t="s">
        <v>20</v>
      </c>
      <c r="B236" s="30">
        <f>B235*$B233</f>
        <v>5586</v>
      </c>
      <c r="C236" s="30">
        <f>C235*$B233</f>
        <v>3036.96</v>
      </c>
      <c r="D236" s="30">
        <f>D235*$B233</f>
        <v>4608.45</v>
      </c>
      <c r="E236" s="25">
        <f>E235*B233</f>
        <v>4410.47</v>
      </c>
      <c r="F236" s="33">
        <f>F235*$B233</f>
        <v>4410.66</v>
      </c>
    </row>
    <row r="237" spans="1:6" ht="24" customHeight="1">
      <c r="A237" s="7" t="s">
        <v>13</v>
      </c>
      <c r="B237" s="44" t="s">
        <v>181</v>
      </c>
      <c r="C237" s="45"/>
      <c r="D237" s="45"/>
      <c r="E237" s="46"/>
      <c r="F237" s="8" t="s">
        <v>15</v>
      </c>
    </row>
    <row r="238" spans="1:6" ht="15">
      <c r="A238" s="9" t="s">
        <v>16</v>
      </c>
      <c r="B238" s="59">
        <v>30</v>
      </c>
      <c r="C238" s="59"/>
      <c r="D238" s="59"/>
      <c r="E238" s="59"/>
      <c r="F238" s="23" t="s">
        <v>15</v>
      </c>
    </row>
    <row r="239" spans="1:6" ht="16.5" customHeight="1">
      <c r="A239" s="9" t="s">
        <v>17</v>
      </c>
      <c r="B239" s="70" t="s">
        <v>183</v>
      </c>
      <c r="C239" s="70"/>
      <c r="D239" s="70"/>
      <c r="E239" s="70"/>
      <c r="F239" s="23" t="s">
        <v>15</v>
      </c>
    </row>
    <row r="240" spans="1:6" ht="15">
      <c r="A240" s="9" t="s">
        <v>19</v>
      </c>
      <c r="B240" s="24">
        <v>1.2</v>
      </c>
      <c r="C240" s="24">
        <v>1.57</v>
      </c>
      <c r="D240" s="24">
        <v>4.34</v>
      </c>
      <c r="E240" s="25">
        <f>(B240+C240+D240)/3</f>
        <v>2.3699999999999997</v>
      </c>
      <c r="F240" s="25">
        <v>2.37</v>
      </c>
    </row>
    <row r="241" spans="1:6" ht="15">
      <c r="A241" s="13" t="s">
        <v>20</v>
      </c>
      <c r="B241" s="30">
        <f>B240*$B238</f>
        <v>36</v>
      </c>
      <c r="C241" s="30">
        <f>C240*$B238</f>
        <v>47.1</v>
      </c>
      <c r="D241" s="30">
        <f>D240*$B238</f>
        <v>130.2</v>
      </c>
      <c r="E241" s="25">
        <f>E240*B238</f>
        <v>71.1</v>
      </c>
      <c r="F241" s="33">
        <f>F240*$B238</f>
        <v>71.10000000000001</v>
      </c>
    </row>
    <row r="242" spans="1:6" ht="23.25" customHeight="1">
      <c r="A242" s="7" t="s">
        <v>13</v>
      </c>
      <c r="B242" s="44" t="s">
        <v>182</v>
      </c>
      <c r="C242" s="45"/>
      <c r="D242" s="45"/>
      <c r="E242" s="46"/>
      <c r="F242" s="8" t="s">
        <v>15</v>
      </c>
    </row>
    <row r="243" spans="1:6" ht="15">
      <c r="A243" s="9" t="s">
        <v>16</v>
      </c>
      <c r="B243" s="59">
        <v>100</v>
      </c>
      <c r="C243" s="59"/>
      <c r="D243" s="59"/>
      <c r="E243" s="59"/>
      <c r="F243" s="23" t="s">
        <v>15</v>
      </c>
    </row>
    <row r="244" spans="1:6" ht="16.5" customHeight="1">
      <c r="A244" s="9" t="s">
        <v>17</v>
      </c>
      <c r="B244" s="70" t="s">
        <v>184</v>
      </c>
      <c r="C244" s="70"/>
      <c r="D244" s="70"/>
      <c r="E244" s="70"/>
      <c r="F244" s="23" t="s">
        <v>15</v>
      </c>
    </row>
    <row r="245" spans="1:6" ht="15">
      <c r="A245" s="9" t="s">
        <v>19</v>
      </c>
      <c r="B245" s="24">
        <v>183</v>
      </c>
      <c r="C245" s="24">
        <v>89.7</v>
      </c>
      <c r="D245" s="24">
        <v>20.87</v>
      </c>
      <c r="E245" s="25">
        <f>(B245+C245+D245)/3</f>
        <v>97.85666666666667</v>
      </c>
      <c r="F245" s="25">
        <v>97.86</v>
      </c>
    </row>
    <row r="246" spans="1:6" ht="15">
      <c r="A246" s="13" t="s">
        <v>20</v>
      </c>
      <c r="B246" s="30">
        <f>B245*$B243</f>
        <v>18300</v>
      </c>
      <c r="C246" s="30">
        <f>C245*$B243</f>
        <v>8970</v>
      </c>
      <c r="D246" s="30">
        <f>D245*$B243</f>
        <v>2087</v>
      </c>
      <c r="E246" s="25">
        <f>E245*B243</f>
        <v>9785.666666666666</v>
      </c>
      <c r="F246" s="33">
        <f>F245*$B243</f>
        <v>9786</v>
      </c>
    </row>
    <row r="247" spans="1:6" ht="27" customHeight="1">
      <c r="A247" s="7" t="s">
        <v>13</v>
      </c>
      <c r="B247" s="44" t="s">
        <v>185</v>
      </c>
      <c r="C247" s="45"/>
      <c r="D247" s="45"/>
      <c r="E247" s="46"/>
      <c r="F247" s="8" t="s">
        <v>15</v>
      </c>
    </row>
    <row r="248" spans="1:6" ht="15">
      <c r="A248" s="9" t="s">
        <v>16</v>
      </c>
      <c r="B248" s="59">
        <v>10</v>
      </c>
      <c r="C248" s="59"/>
      <c r="D248" s="59"/>
      <c r="E248" s="59"/>
      <c r="F248" s="23" t="s">
        <v>15</v>
      </c>
    </row>
    <row r="249" spans="1:6" ht="16.5" customHeight="1">
      <c r="A249" s="9" t="s">
        <v>17</v>
      </c>
      <c r="B249" s="70" t="s">
        <v>189</v>
      </c>
      <c r="C249" s="70"/>
      <c r="D249" s="70"/>
      <c r="E249" s="70"/>
      <c r="F249" s="23" t="s">
        <v>15</v>
      </c>
    </row>
    <row r="250" spans="1:6" ht="15">
      <c r="A250" s="9" t="s">
        <v>19</v>
      </c>
      <c r="B250" s="24">
        <v>4.05</v>
      </c>
      <c r="C250" s="24">
        <v>7.01</v>
      </c>
      <c r="D250" s="24">
        <v>10.86</v>
      </c>
      <c r="E250" s="25">
        <f>(B250+C250+D250)/3</f>
        <v>7.306666666666666</v>
      </c>
      <c r="F250" s="25">
        <v>7.31</v>
      </c>
    </row>
    <row r="251" spans="1:6" ht="15">
      <c r="A251" s="13" t="s">
        <v>20</v>
      </c>
      <c r="B251" s="30">
        <f>B250*$B248</f>
        <v>40.5</v>
      </c>
      <c r="C251" s="30">
        <f>C250*$B248</f>
        <v>70.1</v>
      </c>
      <c r="D251" s="30">
        <f>D250*$B248</f>
        <v>108.6</v>
      </c>
      <c r="E251" s="25">
        <f>E250*B248</f>
        <v>73.06666666666666</v>
      </c>
      <c r="F251" s="33">
        <f>F250*$B248</f>
        <v>73.1</v>
      </c>
    </row>
    <row r="252" spans="1:6" ht="39" customHeight="1">
      <c r="A252" s="7" t="s">
        <v>13</v>
      </c>
      <c r="B252" s="44" t="s">
        <v>186</v>
      </c>
      <c r="C252" s="45"/>
      <c r="D252" s="45"/>
      <c r="E252" s="46"/>
      <c r="F252" s="8" t="s">
        <v>15</v>
      </c>
    </row>
    <row r="253" spans="1:6" ht="15">
      <c r="A253" s="9" t="s">
        <v>16</v>
      </c>
      <c r="B253" s="59">
        <v>30</v>
      </c>
      <c r="C253" s="59"/>
      <c r="D253" s="59"/>
      <c r="E253" s="59"/>
      <c r="F253" s="23" t="s">
        <v>15</v>
      </c>
    </row>
    <row r="254" spans="1:6" ht="16.5" customHeight="1">
      <c r="A254" s="9" t="s">
        <v>17</v>
      </c>
      <c r="B254" s="70" t="s">
        <v>190</v>
      </c>
      <c r="C254" s="70"/>
      <c r="D254" s="70"/>
      <c r="E254" s="70"/>
      <c r="F254" s="23" t="s">
        <v>15</v>
      </c>
    </row>
    <row r="255" spans="1:6" ht="15">
      <c r="A255" s="9" t="s">
        <v>19</v>
      </c>
      <c r="B255" s="24">
        <v>10.53</v>
      </c>
      <c r="C255" s="24">
        <v>19.53</v>
      </c>
      <c r="D255" s="24">
        <v>19.53</v>
      </c>
      <c r="E255" s="25">
        <f>(B255+C255+D255)/3</f>
        <v>16.53</v>
      </c>
      <c r="F255" s="25">
        <v>16.53</v>
      </c>
    </row>
    <row r="256" spans="1:6" ht="15">
      <c r="A256" s="13" t="s">
        <v>20</v>
      </c>
      <c r="B256" s="30">
        <f>B255*$B253</f>
        <v>315.9</v>
      </c>
      <c r="C256" s="30">
        <f>C255*$B253</f>
        <v>585.9000000000001</v>
      </c>
      <c r="D256" s="30">
        <f>D255*$B253</f>
        <v>585.9000000000001</v>
      </c>
      <c r="E256" s="25">
        <f>E255*B253</f>
        <v>495.90000000000003</v>
      </c>
      <c r="F256" s="33">
        <f>F255*$B253</f>
        <v>495.90000000000003</v>
      </c>
    </row>
    <row r="257" spans="1:9" ht="78.75" customHeight="1">
      <c r="A257" s="7" t="s">
        <v>13</v>
      </c>
      <c r="B257" s="44" t="s">
        <v>188</v>
      </c>
      <c r="C257" s="45"/>
      <c r="D257" s="45"/>
      <c r="E257" s="46"/>
      <c r="F257" s="8" t="s">
        <v>15</v>
      </c>
      <c r="I257" s="1" t="s">
        <v>191</v>
      </c>
    </row>
    <row r="258" spans="1:6" ht="15">
      <c r="A258" s="9" t="s">
        <v>16</v>
      </c>
      <c r="B258" s="59">
        <v>5</v>
      </c>
      <c r="C258" s="59"/>
      <c r="D258" s="59"/>
      <c r="E258" s="59"/>
      <c r="F258" s="23" t="s">
        <v>15</v>
      </c>
    </row>
    <row r="259" spans="1:6" ht="16.5" customHeight="1">
      <c r="A259" s="9" t="s">
        <v>17</v>
      </c>
      <c r="B259" s="70" t="s">
        <v>192</v>
      </c>
      <c r="C259" s="70"/>
      <c r="D259" s="70"/>
      <c r="E259" s="70"/>
      <c r="F259" s="23" t="s">
        <v>15</v>
      </c>
    </row>
    <row r="260" spans="1:6" ht="15">
      <c r="A260" s="9" t="s">
        <v>19</v>
      </c>
      <c r="B260" s="24">
        <v>208</v>
      </c>
      <c r="C260" s="24">
        <v>64</v>
      </c>
      <c r="D260" s="24">
        <v>195.7</v>
      </c>
      <c r="E260" s="25">
        <f>(B260+C260+D260)/3</f>
        <v>155.9</v>
      </c>
      <c r="F260" s="25">
        <v>155.9</v>
      </c>
    </row>
    <row r="261" spans="1:6" ht="15">
      <c r="A261" s="13" t="s">
        <v>20</v>
      </c>
      <c r="B261" s="30">
        <f>B260*$B258</f>
        <v>1040</v>
      </c>
      <c r="C261" s="30">
        <f>C260*$B258</f>
        <v>320</v>
      </c>
      <c r="D261" s="30">
        <f>D260*$B258</f>
        <v>978.5</v>
      </c>
      <c r="E261" s="25">
        <f>E260*B258</f>
        <v>779.5</v>
      </c>
      <c r="F261" s="33">
        <f>F260*$B258</f>
        <v>779.5</v>
      </c>
    </row>
    <row r="262" spans="1:6" ht="24" customHeight="1">
      <c r="A262" s="7" t="s">
        <v>13</v>
      </c>
      <c r="B262" s="44" t="s">
        <v>187</v>
      </c>
      <c r="C262" s="45"/>
      <c r="D262" s="45"/>
      <c r="E262" s="46"/>
      <c r="F262" s="8" t="s">
        <v>15</v>
      </c>
    </row>
    <row r="263" spans="1:6" ht="15">
      <c r="A263" s="9" t="s">
        <v>16</v>
      </c>
      <c r="B263" s="59">
        <v>10</v>
      </c>
      <c r="C263" s="59"/>
      <c r="D263" s="59"/>
      <c r="E263" s="59"/>
      <c r="F263" s="23" t="s">
        <v>15</v>
      </c>
    </row>
    <row r="264" spans="1:6" ht="16.5" customHeight="1">
      <c r="A264" s="9" t="s">
        <v>17</v>
      </c>
      <c r="B264" s="70" t="s">
        <v>127</v>
      </c>
      <c r="C264" s="70"/>
      <c r="D264" s="70"/>
      <c r="E264" s="70"/>
      <c r="F264" s="23" t="s">
        <v>15</v>
      </c>
    </row>
    <row r="265" spans="1:6" ht="15">
      <c r="A265" s="9" t="s">
        <v>19</v>
      </c>
      <c r="B265" s="24">
        <v>7.5</v>
      </c>
      <c r="C265" s="24">
        <v>10.29</v>
      </c>
      <c r="D265" s="24">
        <v>17.18</v>
      </c>
      <c r="E265" s="25">
        <f>(B265+C265+D265)/3</f>
        <v>11.656666666666666</v>
      </c>
      <c r="F265" s="25">
        <v>11.66</v>
      </c>
    </row>
    <row r="266" spans="1:6" ht="15">
      <c r="A266" s="13" t="s">
        <v>20</v>
      </c>
      <c r="B266" s="30">
        <f>B265*$B263</f>
        <v>75</v>
      </c>
      <c r="C266" s="30">
        <f>C265*$B263</f>
        <v>102.89999999999999</v>
      </c>
      <c r="D266" s="30">
        <f>D265*$B263</f>
        <v>171.8</v>
      </c>
      <c r="E266" s="25">
        <f>E265*B263</f>
        <v>116.56666666666666</v>
      </c>
      <c r="F266" s="33">
        <f>F265*$B263</f>
        <v>116.6</v>
      </c>
    </row>
    <row r="267" spans="1:8" ht="15">
      <c r="A267" s="32" t="s">
        <v>20</v>
      </c>
      <c r="B267" s="31"/>
      <c r="C267" s="31"/>
      <c r="D267" s="31"/>
      <c r="E267" s="31"/>
      <c r="F267" s="33">
        <v>121266.46</v>
      </c>
      <c r="G267" s="42"/>
      <c r="H267" s="42"/>
    </row>
    <row r="268" spans="1:6" ht="45" customHeight="1">
      <c r="A268" s="16" t="s">
        <v>43</v>
      </c>
      <c r="B268" s="58" t="s">
        <v>44</v>
      </c>
      <c r="C268" s="58"/>
      <c r="D268" s="58" t="s">
        <v>45</v>
      </c>
      <c r="E268" s="58"/>
      <c r="F268" s="58"/>
    </row>
    <row r="269" spans="1:6" ht="46.5" customHeight="1">
      <c r="A269" s="16">
        <v>1</v>
      </c>
      <c r="B269" s="62" t="s">
        <v>92</v>
      </c>
      <c r="C269" s="63"/>
      <c r="D269" s="62" t="s">
        <v>93</v>
      </c>
      <c r="E269" s="64"/>
      <c r="F269" s="63"/>
    </row>
    <row r="270" spans="1:6" ht="67.5" customHeight="1">
      <c r="A270" s="16">
        <v>2</v>
      </c>
      <c r="B270" s="67" t="s">
        <v>84</v>
      </c>
      <c r="C270" s="67"/>
      <c r="D270" s="67" t="s">
        <v>94</v>
      </c>
      <c r="E270" s="67"/>
      <c r="F270" s="67"/>
    </row>
    <row r="271" spans="1:6" ht="78.75" customHeight="1">
      <c r="A271" s="16">
        <v>3</v>
      </c>
      <c r="B271" s="67" t="s">
        <v>85</v>
      </c>
      <c r="C271" s="67"/>
      <c r="D271" s="67" t="s">
        <v>95</v>
      </c>
      <c r="E271" s="67"/>
      <c r="F271" s="67"/>
    </row>
    <row r="272" spans="6:11" s="19" customFormat="1" ht="15">
      <c r="F272" s="60"/>
      <c r="G272" s="61"/>
      <c r="H272" s="60"/>
      <c r="I272" s="60"/>
      <c r="J272" s="29"/>
      <c r="K272" s="29"/>
    </row>
    <row r="273" spans="1:7" s="19" customFormat="1" ht="15">
      <c r="A273" s="19" t="s">
        <v>90</v>
      </c>
      <c r="C273" s="34"/>
      <c r="D273" s="34"/>
      <c r="E273" s="35" t="s">
        <v>80</v>
      </c>
      <c r="F273" s="22">
        <v>121267</v>
      </c>
      <c r="G273" s="22"/>
    </row>
    <row r="274" spans="3:7" s="19" customFormat="1" ht="15">
      <c r="C274" s="34"/>
      <c r="D274" s="34"/>
      <c r="E274" s="35"/>
      <c r="F274" s="22"/>
      <c r="G274" s="22"/>
    </row>
    <row r="275" spans="1:7" s="19" customFormat="1" ht="28.5">
      <c r="A275" s="40" t="s">
        <v>86</v>
      </c>
      <c r="B275" s="37"/>
      <c r="C275" s="38"/>
      <c r="D275" s="34"/>
      <c r="E275" s="35"/>
      <c r="F275" s="36" t="s">
        <v>81</v>
      </c>
      <c r="G275" s="22"/>
    </row>
    <row r="276" s="19" customFormat="1" ht="15"/>
    <row r="277" spans="1:6" s="19" customFormat="1" ht="15">
      <c r="A277" s="34" t="s">
        <v>193</v>
      </c>
      <c r="F277" s="35" t="s">
        <v>194</v>
      </c>
    </row>
    <row r="278" s="19" customFormat="1" ht="15"/>
    <row r="279" spans="1:6" s="19" customFormat="1" ht="15">
      <c r="A279" s="19" t="s">
        <v>76</v>
      </c>
      <c r="F279" s="21"/>
    </row>
    <row r="280" spans="1:10" ht="12.75" customHeight="1">
      <c r="A280" s="41" t="s">
        <v>78</v>
      </c>
      <c r="E280" s="65" t="s">
        <v>91</v>
      </c>
      <c r="F280" s="65"/>
      <c r="H280" s="66"/>
      <c r="I280" s="66"/>
      <c r="J280" s="66"/>
    </row>
    <row r="281" spans="1:5" ht="25.5">
      <c r="A281" s="39" t="s">
        <v>87</v>
      </c>
      <c r="B281" s="28"/>
      <c r="C281" s="28"/>
      <c r="D281" s="28"/>
      <c r="E281" s="28"/>
    </row>
    <row r="282" ht="12.75">
      <c r="P282" s="1" t="s">
        <v>79</v>
      </c>
    </row>
  </sheetData>
  <sheetProtection selectLockedCells="1" selectUnlockedCells="1"/>
  <mergeCells count="170">
    <mergeCell ref="B262:E262"/>
    <mergeCell ref="B263:E263"/>
    <mergeCell ref="B264:E264"/>
    <mergeCell ref="B252:E252"/>
    <mergeCell ref="B253:E253"/>
    <mergeCell ref="B254:E254"/>
    <mergeCell ref="B257:E257"/>
    <mergeCell ref="B258:E258"/>
    <mergeCell ref="B259:E259"/>
    <mergeCell ref="B242:E242"/>
    <mergeCell ref="B243:E243"/>
    <mergeCell ref="B244:E244"/>
    <mergeCell ref="B247:E247"/>
    <mergeCell ref="B248:E248"/>
    <mergeCell ref="B249:E249"/>
    <mergeCell ref="B232:E232"/>
    <mergeCell ref="B233:E233"/>
    <mergeCell ref="B234:E234"/>
    <mergeCell ref="B237:E237"/>
    <mergeCell ref="B238:E238"/>
    <mergeCell ref="B239:E239"/>
    <mergeCell ref="B222:E222"/>
    <mergeCell ref="B223:E223"/>
    <mergeCell ref="B224:E224"/>
    <mergeCell ref="B227:E227"/>
    <mergeCell ref="B228:E228"/>
    <mergeCell ref="B229:E229"/>
    <mergeCell ref="B212:E212"/>
    <mergeCell ref="B213:E213"/>
    <mergeCell ref="B214:E214"/>
    <mergeCell ref="B217:E217"/>
    <mergeCell ref="B218:E218"/>
    <mergeCell ref="B219:E219"/>
    <mergeCell ref="B202:E202"/>
    <mergeCell ref="B203:E203"/>
    <mergeCell ref="B204:E204"/>
    <mergeCell ref="B207:E207"/>
    <mergeCell ref="B208:E208"/>
    <mergeCell ref="B209:E209"/>
    <mergeCell ref="B192:E192"/>
    <mergeCell ref="B193:E193"/>
    <mergeCell ref="B194:E194"/>
    <mergeCell ref="B197:E197"/>
    <mergeCell ref="B198:E198"/>
    <mergeCell ref="B199:E199"/>
    <mergeCell ref="B182:E182"/>
    <mergeCell ref="B183:E183"/>
    <mergeCell ref="B184:E184"/>
    <mergeCell ref="B187:E187"/>
    <mergeCell ref="B188:E188"/>
    <mergeCell ref="B189:E189"/>
    <mergeCell ref="B172:E172"/>
    <mergeCell ref="B173:E173"/>
    <mergeCell ref="B174:E174"/>
    <mergeCell ref="B177:E177"/>
    <mergeCell ref="B178:E178"/>
    <mergeCell ref="B179:E179"/>
    <mergeCell ref="B162:E162"/>
    <mergeCell ref="B163:E163"/>
    <mergeCell ref="B164:E164"/>
    <mergeCell ref="B167:E167"/>
    <mergeCell ref="B168:E168"/>
    <mergeCell ref="B169:E169"/>
    <mergeCell ref="B152:E152"/>
    <mergeCell ref="B153:E153"/>
    <mergeCell ref="B154:E154"/>
    <mergeCell ref="B157:E157"/>
    <mergeCell ref="B158:E158"/>
    <mergeCell ref="B159:E159"/>
    <mergeCell ref="B142:E142"/>
    <mergeCell ref="B143:E143"/>
    <mergeCell ref="B144:E144"/>
    <mergeCell ref="B147:E147"/>
    <mergeCell ref="B148:E148"/>
    <mergeCell ref="B149:E149"/>
    <mergeCell ref="B132:E132"/>
    <mergeCell ref="B133:E133"/>
    <mergeCell ref="B134:E134"/>
    <mergeCell ref="B137:E137"/>
    <mergeCell ref="B138:E138"/>
    <mergeCell ref="B139:E139"/>
    <mergeCell ref="B122:E122"/>
    <mergeCell ref="B123:E123"/>
    <mergeCell ref="B124:E124"/>
    <mergeCell ref="B127:E127"/>
    <mergeCell ref="B128:E128"/>
    <mergeCell ref="B129:E129"/>
    <mergeCell ref="B52:E52"/>
    <mergeCell ref="B53:E53"/>
    <mergeCell ref="B54:E54"/>
    <mergeCell ref="B57:E57"/>
    <mergeCell ref="B58:E58"/>
    <mergeCell ref="B59:E59"/>
    <mergeCell ref="B62:E62"/>
    <mergeCell ref="B63:E63"/>
    <mergeCell ref="B64:E64"/>
    <mergeCell ref="B67:E67"/>
    <mergeCell ref="B68:E68"/>
    <mergeCell ref="B69:E69"/>
    <mergeCell ref="B72:E72"/>
    <mergeCell ref="B73:E73"/>
    <mergeCell ref="B74:E74"/>
    <mergeCell ref="B77:E77"/>
    <mergeCell ref="B78:E78"/>
    <mergeCell ref="B79:E79"/>
    <mergeCell ref="B82:E82"/>
    <mergeCell ref="B83:E83"/>
    <mergeCell ref="B84:E84"/>
    <mergeCell ref="B87:E87"/>
    <mergeCell ref="B88:E88"/>
    <mergeCell ref="B89:E89"/>
    <mergeCell ref="B92:E92"/>
    <mergeCell ref="B93:E93"/>
    <mergeCell ref="B94:E94"/>
    <mergeCell ref="B97:E97"/>
    <mergeCell ref="B98:E98"/>
    <mergeCell ref="B99:E99"/>
    <mergeCell ref="B102:E102"/>
    <mergeCell ref="B103:E103"/>
    <mergeCell ref="B104:E104"/>
    <mergeCell ref="B107:E107"/>
    <mergeCell ref="B108:E108"/>
    <mergeCell ref="B109:E109"/>
    <mergeCell ref="B112:E112"/>
    <mergeCell ref="B113:E113"/>
    <mergeCell ref="B114:E114"/>
    <mergeCell ref="B117:E117"/>
    <mergeCell ref="B118:E118"/>
    <mergeCell ref="B119:E119"/>
    <mergeCell ref="B44:E44"/>
    <mergeCell ref="B47:E47"/>
    <mergeCell ref="B48:E48"/>
    <mergeCell ref="B49:E49"/>
    <mergeCell ref="B34:E34"/>
    <mergeCell ref="B37:E37"/>
    <mergeCell ref="B38:E38"/>
    <mergeCell ref="B39:E39"/>
    <mergeCell ref="B42:E42"/>
    <mergeCell ref="B43:E43"/>
    <mergeCell ref="B24:E24"/>
    <mergeCell ref="B27:E27"/>
    <mergeCell ref="B28:E28"/>
    <mergeCell ref="B29:E29"/>
    <mergeCell ref="B32:E32"/>
    <mergeCell ref="B33:E33"/>
    <mergeCell ref="H272:I272"/>
    <mergeCell ref="E280:F280"/>
    <mergeCell ref="H280:J280"/>
    <mergeCell ref="B270:C270"/>
    <mergeCell ref="D270:F270"/>
    <mergeCell ref="B271:C271"/>
    <mergeCell ref="D271:F271"/>
    <mergeCell ref="B268:C268"/>
    <mergeCell ref="D268:F268"/>
    <mergeCell ref="B12:E12"/>
    <mergeCell ref="B13:E13"/>
    <mergeCell ref="B14:E14"/>
    <mergeCell ref="F272:G272"/>
    <mergeCell ref="B269:C269"/>
    <mergeCell ref="D269:F269"/>
    <mergeCell ref="B22:E22"/>
    <mergeCell ref="B23:E23"/>
    <mergeCell ref="B17:E17"/>
    <mergeCell ref="B18:E18"/>
    <mergeCell ref="B19:E19"/>
    <mergeCell ref="B3:C3"/>
    <mergeCell ref="B5:D5"/>
    <mergeCell ref="B7:E7"/>
    <mergeCell ref="B8:E8"/>
    <mergeCell ref="B9:E9"/>
  </mergeCells>
  <printOptions/>
  <pageMargins left="0.6770833333333334" right="0.09305555555555556" top="0.2298611111111111" bottom="0.28680555555555554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9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107" sqref="A107"/>
      <selection pane="bottomRight" activeCell="B10" sqref="B10:D10"/>
    </sheetView>
  </sheetViews>
  <sheetFormatPr defaultColWidth="11.57421875" defaultRowHeight="12.75"/>
  <cols>
    <col min="1" max="1" width="26.28125" style="1" customWidth="1"/>
    <col min="2" max="4" width="13.28125" style="1" customWidth="1"/>
    <col min="5" max="5" width="16.7109375" style="1" customWidth="1"/>
    <col min="6" max="6" width="11.421875" style="1" customWidth="1"/>
    <col min="7" max="10" width="11.57421875" style="2" customWidth="1"/>
    <col min="11" max="16384" width="11.57421875" style="1" customWidth="1"/>
  </cols>
  <sheetData>
    <row r="1" spans="1:10" ht="15.75">
      <c r="A1" s="3"/>
      <c r="B1" s="3"/>
      <c r="C1" s="4" t="s">
        <v>0</v>
      </c>
      <c r="D1" s="3"/>
      <c r="E1" s="3"/>
      <c r="F1" s="3"/>
      <c r="G1" s="2" t="s">
        <v>1</v>
      </c>
      <c r="H1" s="2" t="s">
        <v>2</v>
      </c>
      <c r="I1" s="2" t="s">
        <v>3</v>
      </c>
      <c r="J1" s="2" t="s">
        <v>4</v>
      </c>
    </row>
    <row r="2" spans="1:6" ht="15.75">
      <c r="A2" s="3"/>
      <c r="B2" s="3"/>
      <c r="C2" s="4" t="s">
        <v>5</v>
      </c>
      <c r="D2" s="3"/>
      <c r="E2" s="3"/>
      <c r="F2" s="3"/>
    </row>
    <row r="3" spans="1:6" ht="15.75">
      <c r="A3" s="3"/>
      <c r="B3" s="3"/>
      <c r="C3" s="4"/>
      <c r="D3" s="3"/>
      <c r="E3" s="3"/>
      <c r="F3" s="3"/>
    </row>
    <row r="4" spans="1:6" ht="15" customHeight="1">
      <c r="A4" s="3" t="s">
        <v>6</v>
      </c>
      <c r="B4" s="3"/>
      <c r="C4" s="3"/>
      <c r="D4" s="3"/>
      <c r="E4" s="3"/>
      <c r="F4" s="3"/>
    </row>
    <row r="5" spans="1:6" ht="15">
      <c r="A5" s="5" t="s">
        <v>7</v>
      </c>
      <c r="B5" s="54" t="s">
        <v>8</v>
      </c>
      <c r="C5" s="54"/>
      <c r="D5" s="54"/>
      <c r="E5" s="5" t="s">
        <v>9</v>
      </c>
      <c r="F5" s="5" t="s">
        <v>10</v>
      </c>
    </row>
    <row r="6" spans="1:6" ht="15">
      <c r="A6" s="6"/>
      <c r="B6" s="6">
        <v>1</v>
      </c>
      <c r="C6" s="6">
        <v>2</v>
      </c>
      <c r="D6" s="6">
        <v>3</v>
      </c>
      <c r="E6" s="6" t="s">
        <v>11</v>
      </c>
      <c r="F6" s="6" t="s">
        <v>12</v>
      </c>
    </row>
    <row r="7" spans="1:6" ht="27" customHeight="1">
      <c r="A7" s="7" t="s">
        <v>13</v>
      </c>
      <c r="B7" s="74" t="s">
        <v>14</v>
      </c>
      <c r="C7" s="74"/>
      <c r="D7" s="74"/>
      <c r="E7" s="74"/>
      <c r="F7" s="8" t="s">
        <v>15</v>
      </c>
    </row>
    <row r="8" spans="1:10" ht="15">
      <c r="A8" s="9" t="s">
        <v>16</v>
      </c>
      <c r="B8" s="54">
        <v>5</v>
      </c>
      <c r="C8" s="54"/>
      <c r="D8" s="54"/>
      <c r="E8" s="54"/>
      <c r="F8" s="10" t="s">
        <v>15</v>
      </c>
      <c r="G8" s="2">
        <v>3</v>
      </c>
      <c r="I8" s="2">
        <v>1</v>
      </c>
      <c r="J8" s="2">
        <v>1</v>
      </c>
    </row>
    <row r="9" spans="1:6" ht="15" customHeight="1">
      <c r="A9" s="9" t="s">
        <v>17</v>
      </c>
      <c r="B9" s="75" t="s">
        <v>18</v>
      </c>
      <c r="C9" s="75"/>
      <c r="D9" s="75"/>
      <c r="E9" s="75"/>
      <c r="F9" s="10" t="s">
        <v>15</v>
      </c>
    </row>
    <row r="10" spans="1:6" ht="15">
      <c r="A10" s="9" t="s">
        <v>19</v>
      </c>
      <c r="B10" s="11">
        <v>2757</v>
      </c>
      <c r="C10" s="11">
        <v>3223</v>
      </c>
      <c r="D10" s="11">
        <v>3682</v>
      </c>
      <c r="E10" s="12">
        <f>(B10+C10+D10)/3</f>
        <v>3220.6666666666665</v>
      </c>
      <c r="F10" s="12">
        <v>3221</v>
      </c>
    </row>
    <row r="11" spans="1:10" ht="15">
      <c r="A11" s="13" t="s">
        <v>20</v>
      </c>
      <c r="B11" s="14">
        <f>B10*$B8</f>
        <v>13785</v>
      </c>
      <c r="C11" s="14">
        <f>C10*$B8</f>
        <v>16115</v>
      </c>
      <c r="D11" s="14">
        <f>D10*$B8</f>
        <v>18410</v>
      </c>
      <c r="E11" s="14">
        <f>E10*$B8</f>
        <v>16103.333333333332</v>
      </c>
      <c r="F11" s="15">
        <f>F10*$B8</f>
        <v>16105</v>
      </c>
      <c r="G11" s="2">
        <f>$F10*G8</f>
        <v>9663</v>
      </c>
      <c r="I11" s="2">
        <f>$F10*I8</f>
        <v>3221</v>
      </c>
      <c r="J11" s="2">
        <f>$F10*J8</f>
        <v>3221</v>
      </c>
    </row>
    <row r="12" spans="1:6" ht="26.25" customHeight="1">
      <c r="A12" s="7" t="s">
        <v>13</v>
      </c>
      <c r="B12" s="76" t="s">
        <v>21</v>
      </c>
      <c r="C12" s="76"/>
      <c r="D12" s="76"/>
      <c r="E12" s="76"/>
      <c r="F12" s="8" t="s">
        <v>15</v>
      </c>
    </row>
    <row r="13" spans="1:10" ht="15">
      <c r="A13" s="9" t="s">
        <v>16</v>
      </c>
      <c r="B13" s="54">
        <v>3</v>
      </c>
      <c r="C13" s="54"/>
      <c r="D13" s="54"/>
      <c r="E13" s="54"/>
      <c r="F13" s="10" t="s">
        <v>15</v>
      </c>
      <c r="G13" s="2">
        <v>1</v>
      </c>
      <c r="I13" s="2">
        <v>1</v>
      </c>
      <c r="J13" s="2">
        <v>1</v>
      </c>
    </row>
    <row r="14" spans="1:6" ht="15" customHeight="1">
      <c r="A14" s="9" t="s">
        <v>17</v>
      </c>
      <c r="B14" s="75" t="s">
        <v>22</v>
      </c>
      <c r="C14" s="75"/>
      <c r="D14" s="75"/>
      <c r="E14" s="75"/>
      <c r="F14" s="10" t="s">
        <v>15</v>
      </c>
    </row>
    <row r="15" spans="1:6" ht="15">
      <c r="A15" s="9" t="s">
        <v>19</v>
      </c>
      <c r="B15" s="11">
        <v>6945</v>
      </c>
      <c r="C15" s="11">
        <v>8618</v>
      </c>
      <c r="D15" s="11">
        <v>7980</v>
      </c>
      <c r="E15" s="12">
        <f>(B15+C15+D15)/3</f>
        <v>7847.666666666667</v>
      </c>
      <c r="F15" s="12">
        <v>7848</v>
      </c>
    </row>
    <row r="16" spans="1:10" ht="15">
      <c r="A16" s="13" t="s">
        <v>20</v>
      </c>
      <c r="B16" s="14">
        <f>B15*$B13</f>
        <v>20835</v>
      </c>
      <c r="C16" s="14">
        <f>C15*$B13</f>
        <v>25854</v>
      </c>
      <c r="D16" s="14">
        <f>D15*$B13</f>
        <v>23940</v>
      </c>
      <c r="E16" s="14">
        <f>E15*$B13</f>
        <v>23543</v>
      </c>
      <c r="F16" s="15">
        <f>F15*$B13</f>
        <v>23544</v>
      </c>
      <c r="G16" s="2">
        <f>$F15*G13</f>
        <v>7848</v>
      </c>
      <c r="I16" s="2">
        <f>$F15*I13</f>
        <v>7848</v>
      </c>
      <c r="J16" s="2">
        <f>$F15*J13</f>
        <v>7848</v>
      </c>
    </row>
    <row r="17" spans="1:6" ht="26.25" customHeight="1">
      <c r="A17" s="7" t="s">
        <v>13</v>
      </c>
      <c r="B17" s="74" t="s">
        <v>23</v>
      </c>
      <c r="C17" s="74"/>
      <c r="D17" s="74"/>
      <c r="E17" s="74"/>
      <c r="F17" s="8" t="s">
        <v>15</v>
      </c>
    </row>
    <row r="18" spans="1:10" ht="15">
      <c r="A18" s="9" t="s">
        <v>16</v>
      </c>
      <c r="B18" s="54">
        <v>2</v>
      </c>
      <c r="C18" s="54"/>
      <c r="D18" s="54"/>
      <c r="E18" s="54"/>
      <c r="F18" s="10" t="s">
        <v>15</v>
      </c>
      <c r="G18" s="2">
        <v>1</v>
      </c>
      <c r="J18" s="2">
        <v>1</v>
      </c>
    </row>
    <row r="19" spans="1:6" ht="27" customHeight="1">
      <c r="A19" s="9" t="s">
        <v>17</v>
      </c>
      <c r="B19" s="77" t="s">
        <v>24</v>
      </c>
      <c r="C19" s="77"/>
      <c r="D19" s="77"/>
      <c r="E19" s="77"/>
      <c r="F19" s="10" t="s">
        <v>15</v>
      </c>
    </row>
    <row r="20" spans="1:6" ht="15">
      <c r="A20" s="9" t="s">
        <v>19</v>
      </c>
      <c r="B20" s="11">
        <v>2874</v>
      </c>
      <c r="C20" s="11">
        <v>3312</v>
      </c>
      <c r="D20" s="11">
        <v>3225</v>
      </c>
      <c r="E20" s="12">
        <f>(B20+C20+D20)/3</f>
        <v>3137</v>
      </c>
      <c r="F20" s="12">
        <v>3137</v>
      </c>
    </row>
    <row r="21" spans="1:10" ht="15">
      <c r="A21" s="13" t="s">
        <v>20</v>
      </c>
      <c r="B21" s="14">
        <f>B20*$B18</f>
        <v>5748</v>
      </c>
      <c r="C21" s="14">
        <f>C20*$B18</f>
        <v>6624</v>
      </c>
      <c r="D21" s="14">
        <f>D20*$B18</f>
        <v>6450</v>
      </c>
      <c r="E21" s="14">
        <f>E20*$B18</f>
        <v>6274</v>
      </c>
      <c r="F21" s="15">
        <f>F20*$B18</f>
        <v>6274</v>
      </c>
      <c r="G21" s="2">
        <f>$F20*G18</f>
        <v>3137</v>
      </c>
      <c r="J21" s="2">
        <f>$F20*J18</f>
        <v>3137</v>
      </c>
    </row>
    <row r="22" spans="1:6" ht="26.25" customHeight="1">
      <c r="A22" s="7" t="s">
        <v>13</v>
      </c>
      <c r="B22" s="74" t="s">
        <v>25</v>
      </c>
      <c r="C22" s="74"/>
      <c r="D22" s="74"/>
      <c r="E22" s="74"/>
      <c r="F22" s="8" t="s">
        <v>15</v>
      </c>
    </row>
    <row r="23" spans="1:10" ht="15">
      <c r="A23" s="9" t="s">
        <v>16</v>
      </c>
      <c r="B23" s="54">
        <v>2</v>
      </c>
      <c r="C23" s="54"/>
      <c r="D23" s="54"/>
      <c r="E23" s="54"/>
      <c r="F23" s="10" t="s">
        <v>15</v>
      </c>
      <c r="H23" s="2">
        <v>1</v>
      </c>
      <c r="J23" s="2">
        <v>1</v>
      </c>
    </row>
    <row r="24" spans="1:6" ht="32.25" customHeight="1">
      <c r="A24" s="9" t="s">
        <v>17</v>
      </c>
      <c r="B24" s="77" t="s">
        <v>26</v>
      </c>
      <c r="C24" s="77"/>
      <c r="D24" s="77"/>
      <c r="E24" s="77"/>
      <c r="F24" s="10" t="s">
        <v>15</v>
      </c>
    </row>
    <row r="25" spans="1:6" ht="15">
      <c r="A25" s="9" t="s">
        <v>19</v>
      </c>
      <c r="B25" s="11">
        <v>28658</v>
      </c>
      <c r="C25" s="11">
        <v>47305</v>
      </c>
      <c r="D25" s="11">
        <v>32990</v>
      </c>
      <c r="E25" s="12">
        <f>(B25+C25+D25)/3</f>
        <v>36317.666666666664</v>
      </c>
      <c r="F25" s="12">
        <v>36318</v>
      </c>
    </row>
    <row r="26" spans="1:10" ht="15">
      <c r="A26" s="13" t="s">
        <v>20</v>
      </c>
      <c r="B26" s="14">
        <f>B25*$B23</f>
        <v>57316</v>
      </c>
      <c r="C26" s="14">
        <f>C25*$B23</f>
        <v>94610</v>
      </c>
      <c r="D26" s="14">
        <f>D25*$B23</f>
        <v>65980</v>
      </c>
      <c r="E26" s="14">
        <f>E25*$B23</f>
        <v>72635.33333333333</v>
      </c>
      <c r="F26" s="15">
        <f>F25*$B23</f>
        <v>72636</v>
      </c>
      <c r="H26" s="2">
        <f>$F25*H23</f>
        <v>36318</v>
      </c>
      <c r="J26" s="2">
        <f>$F25*J23</f>
        <v>36318</v>
      </c>
    </row>
    <row r="27" spans="1:6" ht="26.25" customHeight="1">
      <c r="A27" s="7" t="s">
        <v>13</v>
      </c>
      <c r="B27" s="74" t="s">
        <v>27</v>
      </c>
      <c r="C27" s="74"/>
      <c r="D27" s="74"/>
      <c r="E27" s="74"/>
      <c r="F27" s="8" t="s">
        <v>15</v>
      </c>
    </row>
    <row r="28" spans="1:8" ht="15">
      <c r="A28" s="9" t="s">
        <v>16</v>
      </c>
      <c r="B28" s="54">
        <v>1</v>
      </c>
      <c r="C28" s="54"/>
      <c r="D28" s="54"/>
      <c r="E28" s="54"/>
      <c r="F28" s="10" t="s">
        <v>15</v>
      </c>
      <c r="H28" s="2">
        <v>1</v>
      </c>
    </row>
    <row r="29" spans="1:6" ht="32.25" customHeight="1">
      <c r="A29" s="9" t="s">
        <v>17</v>
      </c>
      <c r="B29" s="77" t="s">
        <v>28</v>
      </c>
      <c r="C29" s="77"/>
      <c r="D29" s="77"/>
      <c r="E29" s="77"/>
      <c r="F29" s="10" t="s">
        <v>15</v>
      </c>
    </row>
    <row r="30" spans="1:6" ht="15">
      <c r="A30" s="9" t="s">
        <v>19</v>
      </c>
      <c r="B30" s="11">
        <v>29943</v>
      </c>
      <c r="C30" s="11">
        <v>43717</v>
      </c>
      <c r="D30" s="11">
        <v>31999</v>
      </c>
      <c r="E30" s="12">
        <f>(B30+C30+D30)/3</f>
        <v>35219.666666666664</v>
      </c>
      <c r="F30" s="12">
        <v>35220</v>
      </c>
    </row>
    <row r="31" spans="1:8" ht="15">
      <c r="A31" s="13" t="s">
        <v>20</v>
      </c>
      <c r="B31" s="14">
        <f>B30*$B28</f>
        <v>29943</v>
      </c>
      <c r="C31" s="14">
        <f>C30*$B28</f>
        <v>43717</v>
      </c>
      <c r="D31" s="14">
        <f>D30*$B28</f>
        <v>31999</v>
      </c>
      <c r="E31" s="14">
        <f>E30*$B28</f>
        <v>35219.666666666664</v>
      </c>
      <c r="F31" s="15">
        <f>F30*$B28</f>
        <v>35220</v>
      </c>
      <c r="H31" s="2">
        <f>$F30*H28</f>
        <v>35220</v>
      </c>
    </row>
    <row r="32" spans="1:6" ht="27" customHeight="1">
      <c r="A32" s="7" t="s">
        <v>13</v>
      </c>
      <c r="B32" s="76" t="s">
        <v>29</v>
      </c>
      <c r="C32" s="76"/>
      <c r="D32" s="76"/>
      <c r="E32" s="76"/>
      <c r="F32" s="8" t="s">
        <v>15</v>
      </c>
    </row>
    <row r="33" spans="1:8" ht="15">
      <c r="A33" s="9" t="s">
        <v>16</v>
      </c>
      <c r="B33" s="54">
        <v>2</v>
      </c>
      <c r="C33" s="54"/>
      <c r="D33" s="54"/>
      <c r="E33" s="54"/>
      <c r="F33" s="10" t="s">
        <v>15</v>
      </c>
      <c r="H33" s="2">
        <v>2</v>
      </c>
    </row>
    <row r="34" spans="1:6" ht="22.5" customHeight="1">
      <c r="A34" s="9" t="s">
        <v>17</v>
      </c>
      <c r="B34" s="77" t="s">
        <v>30</v>
      </c>
      <c r="C34" s="77"/>
      <c r="D34" s="77"/>
      <c r="E34" s="77"/>
      <c r="F34" s="10" t="s">
        <v>15</v>
      </c>
    </row>
    <row r="35" spans="1:6" ht="15">
      <c r="A35" s="9" t="s">
        <v>19</v>
      </c>
      <c r="B35" s="11">
        <v>3729</v>
      </c>
      <c r="C35" s="11">
        <v>3813</v>
      </c>
      <c r="D35" s="11">
        <v>3162</v>
      </c>
      <c r="E35" s="12">
        <f>(B35+C35+D35)/3</f>
        <v>3568</v>
      </c>
      <c r="F35" s="12">
        <v>3568</v>
      </c>
    </row>
    <row r="36" spans="1:8" ht="15">
      <c r="A36" s="13" t="s">
        <v>20</v>
      </c>
      <c r="B36" s="14">
        <f>B35*$B33</f>
        <v>7458</v>
      </c>
      <c r="C36" s="14">
        <f>C35*$B33</f>
        <v>7626</v>
      </c>
      <c r="D36" s="14">
        <f>D35*$B33</f>
        <v>6324</v>
      </c>
      <c r="E36" s="14">
        <f>E35*$B33</f>
        <v>7136</v>
      </c>
      <c r="F36" s="15">
        <f>F35*$B33</f>
        <v>7136</v>
      </c>
      <c r="H36" s="2">
        <f>$F35*H33</f>
        <v>7136</v>
      </c>
    </row>
    <row r="37" spans="1:6" ht="27" customHeight="1">
      <c r="A37" s="7" t="s">
        <v>13</v>
      </c>
      <c r="B37" s="76" t="s">
        <v>31</v>
      </c>
      <c r="C37" s="76"/>
      <c r="D37" s="76"/>
      <c r="E37" s="76"/>
      <c r="F37" s="8" t="s">
        <v>15</v>
      </c>
    </row>
    <row r="38" spans="1:8" ht="15">
      <c r="A38" s="9" t="s">
        <v>16</v>
      </c>
      <c r="B38" s="54">
        <v>2</v>
      </c>
      <c r="C38" s="54"/>
      <c r="D38" s="54"/>
      <c r="E38" s="54"/>
      <c r="F38" s="10" t="s">
        <v>15</v>
      </c>
      <c r="H38" s="2">
        <v>2</v>
      </c>
    </row>
    <row r="39" spans="1:6" ht="22.5" customHeight="1">
      <c r="A39" s="9" t="s">
        <v>17</v>
      </c>
      <c r="B39" s="77" t="s">
        <v>32</v>
      </c>
      <c r="C39" s="77"/>
      <c r="D39" s="77"/>
      <c r="E39" s="77"/>
      <c r="F39" s="10" t="s">
        <v>15</v>
      </c>
    </row>
    <row r="40" spans="1:6" ht="15">
      <c r="A40" s="9" t="s">
        <v>19</v>
      </c>
      <c r="B40" s="11">
        <v>6327</v>
      </c>
      <c r="C40" s="11">
        <v>5069</v>
      </c>
      <c r="D40" s="11">
        <v>6430</v>
      </c>
      <c r="E40" s="12">
        <f>(B40+C40+D40)/3</f>
        <v>5942</v>
      </c>
      <c r="F40" s="12">
        <v>5942</v>
      </c>
    </row>
    <row r="41" spans="1:8" ht="15">
      <c r="A41" s="13" t="s">
        <v>20</v>
      </c>
      <c r="B41" s="14">
        <f>B40*$B38</f>
        <v>12654</v>
      </c>
      <c r="C41" s="14">
        <f>C40*$B38</f>
        <v>10138</v>
      </c>
      <c r="D41" s="14">
        <f>D40*$B38</f>
        <v>12860</v>
      </c>
      <c r="E41" s="14">
        <f>E40*$B38</f>
        <v>11884</v>
      </c>
      <c r="F41" s="15">
        <f>F40*$B38</f>
        <v>11884</v>
      </c>
      <c r="H41" s="2">
        <f>$F40*H38</f>
        <v>11884</v>
      </c>
    </row>
    <row r="42" spans="1:6" ht="27" customHeight="1">
      <c r="A42" s="7" t="s">
        <v>13</v>
      </c>
      <c r="B42" s="76" t="s">
        <v>33</v>
      </c>
      <c r="C42" s="76"/>
      <c r="D42" s="76"/>
      <c r="E42" s="76"/>
      <c r="F42" s="8" t="s">
        <v>15</v>
      </c>
    </row>
    <row r="43" spans="1:8" ht="15">
      <c r="A43" s="9" t="s">
        <v>16</v>
      </c>
      <c r="B43" s="54">
        <v>1</v>
      </c>
      <c r="C43" s="54"/>
      <c r="D43" s="54"/>
      <c r="E43" s="54"/>
      <c r="F43" s="10" t="s">
        <v>15</v>
      </c>
      <c r="H43" s="2">
        <v>1</v>
      </c>
    </row>
    <row r="44" spans="1:6" ht="22.5" customHeight="1">
      <c r="A44" s="9" t="s">
        <v>17</v>
      </c>
      <c r="B44" s="77" t="s">
        <v>34</v>
      </c>
      <c r="C44" s="77"/>
      <c r="D44" s="77"/>
      <c r="E44" s="77"/>
      <c r="F44" s="10" t="s">
        <v>15</v>
      </c>
    </row>
    <row r="45" spans="1:6" ht="15">
      <c r="A45" s="9" t="s">
        <v>19</v>
      </c>
      <c r="B45" s="11">
        <v>6327</v>
      </c>
      <c r="C45" s="11">
        <v>6466</v>
      </c>
      <c r="D45" s="11">
        <v>6430</v>
      </c>
      <c r="E45" s="12">
        <f>(B45+C45+D45)/3</f>
        <v>6407.666666666667</v>
      </c>
      <c r="F45" s="12">
        <v>6408</v>
      </c>
    </row>
    <row r="46" spans="1:8" ht="15">
      <c r="A46" s="13" t="s">
        <v>20</v>
      </c>
      <c r="B46" s="14">
        <f>B45*$B43</f>
        <v>6327</v>
      </c>
      <c r="C46" s="14">
        <f>C45*$B43</f>
        <v>6466</v>
      </c>
      <c r="D46" s="14">
        <f>D45*$B43</f>
        <v>6430</v>
      </c>
      <c r="E46" s="14">
        <f>E45*$B43</f>
        <v>6407.666666666667</v>
      </c>
      <c r="F46" s="15">
        <f>F45*$B43</f>
        <v>6408</v>
      </c>
      <c r="H46" s="2">
        <f>$F45*H43</f>
        <v>6408</v>
      </c>
    </row>
    <row r="47" spans="1:6" ht="27" customHeight="1">
      <c r="A47" s="7" t="s">
        <v>13</v>
      </c>
      <c r="B47" s="76" t="s">
        <v>35</v>
      </c>
      <c r="C47" s="76"/>
      <c r="D47" s="76"/>
      <c r="E47" s="76"/>
      <c r="F47" s="8" t="s">
        <v>15</v>
      </c>
    </row>
    <row r="48" spans="1:8" ht="15">
      <c r="A48" s="9" t="s">
        <v>16</v>
      </c>
      <c r="B48" s="54">
        <v>2</v>
      </c>
      <c r="C48" s="54"/>
      <c r="D48" s="54"/>
      <c r="E48" s="54"/>
      <c r="F48" s="10" t="s">
        <v>15</v>
      </c>
      <c r="H48" s="2">
        <v>2</v>
      </c>
    </row>
    <row r="49" spans="1:6" ht="22.5" customHeight="1">
      <c r="A49" s="9" t="s">
        <v>17</v>
      </c>
      <c r="B49" s="77" t="s">
        <v>36</v>
      </c>
      <c r="C49" s="77"/>
      <c r="D49" s="77"/>
      <c r="E49" s="77"/>
      <c r="F49" s="10" t="s">
        <v>15</v>
      </c>
    </row>
    <row r="50" spans="1:6" ht="15">
      <c r="A50" s="9" t="s">
        <v>19</v>
      </c>
      <c r="B50" s="11">
        <v>6327</v>
      </c>
      <c r="C50" s="11">
        <v>6466</v>
      </c>
      <c r="D50" s="11">
        <v>5995</v>
      </c>
      <c r="E50" s="12">
        <f>(B50+C50+D50)/3</f>
        <v>6262.666666666667</v>
      </c>
      <c r="F50" s="12">
        <v>6263</v>
      </c>
    </row>
    <row r="51" spans="1:8" ht="15">
      <c r="A51" s="13" t="s">
        <v>20</v>
      </c>
      <c r="B51" s="14">
        <f>B50*$B48</f>
        <v>12654</v>
      </c>
      <c r="C51" s="14">
        <f>C50*$B48</f>
        <v>12932</v>
      </c>
      <c r="D51" s="14">
        <f>D50*$B48</f>
        <v>11990</v>
      </c>
      <c r="E51" s="14">
        <f>E50*$B48</f>
        <v>12525.333333333334</v>
      </c>
      <c r="F51" s="15">
        <f>F50*$B48</f>
        <v>12526</v>
      </c>
      <c r="H51" s="2">
        <f>$F50*H48</f>
        <v>12526</v>
      </c>
    </row>
    <row r="52" spans="1:6" ht="27" customHeight="1">
      <c r="A52" s="7" t="s">
        <v>13</v>
      </c>
      <c r="B52" s="76" t="s">
        <v>37</v>
      </c>
      <c r="C52" s="76"/>
      <c r="D52" s="76"/>
      <c r="E52" s="76"/>
      <c r="F52" s="8" t="s">
        <v>15</v>
      </c>
    </row>
    <row r="53" spans="1:10" ht="15">
      <c r="A53" s="9" t="s">
        <v>16</v>
      </c>
      <c r="B53" s="54">
        <v>1</v>
      </c>
      <c r="C53" s="54"/>
      <c r="D53" s="54"/>
      <c r="E53" s="54"/>
      <c r="F53" s="10" t="s">
        <v>15</v>
      </c>
      <c r="J53" s="2">
        <v>1</v>
      </c>
    </row>
    <row r="54" spans="1:6" ht="32.25" customHeight="1">
      <c r="A54" s="9" t="s">
        <v>17</v>
      </c>
      <c r="B54" s="77" t="s">
        <v>38</v>
      </c>
      <c r="C54" s="77"/>
      <c r="D54" s="77"/>
      <c r="E54" s="77"/>
      <c r="F54" s="10" t="s">
        <v>15</v>
      </c>
    </row>
    <row r="55" spans="1:6" ht="15">
      <c r="A55" s="9" t="s">
        <v>19</v>
      </c>
      <c r="B55" s="11">
        <v>13085</v>
      </c>
      <c r="C55" s="11">
        <v>16339</v>
      </c>
      <c r="D55" s="11">
        <v>13974</v>
      </c>
      <c r="E55" s="12">
        <f>(B55+C55+D55)/3</f>
        <v>14466</v>
      </c>
      <c r="F55" s="12">
        <v>14466</v>
      </c>
    </row>
    <row r="56" spans="1:10" ht="15">
      <c r="A56" s="13" t="s">
        <v>20</v>
      </c>
      <c r="B56" s="14">
        <f>B55*$B53</f>
        <v>13085</v>
      </c>
      <c r="C56" s="14">
        <f>C55*$B53</f>
        <v>16339</v>
      </c>
      <c r="D56" s="14">
        <f>D55*$B53</f>
        <v>13974</v>
      </c>
      <c r="E56" s="14">
        <f>E55*$B53</f>
        <v>14466</v>
      </c>
      <c r="F56" s="15">
        <f>F55*$B53</f>
        <v>14466</v>
      </c>
      <c r="J56" s="2">
        <f>$F55*J53</f>
        <v>14466</v>
      </c>
    </row>
    <row r="57" spans="1:6" ht="26.25" customHeight="1">
      <c r="A57" s="7" t="s">
        <v>13</v>
      </c>
      <c r="B57" s="76" t="s">
        <v>39</v>
      </c>
      <c r="C57" s="76"/>
      <c r="D57" s="76"/>
      <c r="E57" s="76"/>
      <c r="F57" s="8" t="s">
        <v>15</v>
      </c>
    </row>
    <row r="58" spans="1:10" ht="15">
      <c r="A58" s="9" t="s">
        <v>16</v>
      </c>
      <c r="B58" s="54">
        <v>1</v>
      </c>
      <c r="C58" s="54"/>
      <c r="D58" s="54"/>
      <c r="E58" s="54"/>
      <c r="F58" s="10" t="s">
        <v>15</v>
      </c>
      <c r="J58" s="2">
        <v>1</v>
      </c>
    </row>
    <row r="59" spans="1:6" ht="24.75" customHeight="1">
      <c r="A59" s="9" t="s">
        <v>17</v>
      </c>
      <c r="B59" s="81" t="s">
        <v>40</v>
      </c>
      <c r="C59" s="81"/>
      <c r="D59" s="81"/>
      <c r="E59" s="81"/>
      <c r="F59" s="10" t="s">
        <v>15</v>
      </c>
    </row>
    <row r="60" spans="1:6" ht="15">
      <c r="A60" s="9" t="s">
        <v>19</v>
      </c>
      <c r="B60" s="11">
        <v>10065</v>
      </c>
      <c r="C60" s="11">
        <v>12674</v>
      </c>
      <c r="D60" s="11">
        <v>12672</v>
      </c>
      <c r="E60" s="12">
        <f>(B60+C60+D60)/3</f>
        <v>11803.666666666666</v>
      </c>
      <c r="F60" s="12">
        <v>11804</v>
      </c>
    </row>
    <row r="61" spans="1:10" ht="15">
      <c r="A61" s="13" t="s">
        <v>20</v>
      </c>
      <c r="B61" s="14">
        <f>B60*$B58</f>
        <v>10065</v>
      </c>
      <c r="C61" s="14">
        <f>C60*$B58</f>
        <v>12674</v>
      </c>
      <c r="D61" s="14">
        <f>D60*$B58</f>
        <v>12672</v>
      </c>
      <c r="E61" s="14">
        <f>E60*$B58</f>
        <v>11803.666666666666</v>
      </c>
      <c r="F61" s="15">
        <f>F60*$B58</f>
        <v>11804</v>
      </c>
      <c r="J61" s="2">
        <f>$F60*J58</f>
        <v>11804</v>
      </c>
    </row>
    <row r="62" spans="1:6" ht="26.25" customHeight="1">
      <c r="A62" s="7" t="s">
        <v>13</v>
      </c>
      <c r="B62" s="76" t="s">
        <v>41</v>
      </c>
      <c r="C62" s="76"/>
      <c r="D62" s="76"/>
      <c r="E62" s="76"/>
      <c r="F62" s="8" t="s">
        <v>15</v>
      </c>
    </row>
    <row r="63" spans="1:10" ht="15">
      <c r="A63" s="9" t="s">
        <v>16</v>
      </c>
      <c r="B63" s="54">
        <v>1</v>
      </c>
      <c r="C63" s="54"/>
      <c r="D63" s="54"/>
      <c r="E63" s="54"/>
      <c r="F63" s="10" t="s">
        <v>15</v>
      </c>
      <c r="J63" s="2">
        <v>1</v>
      </c>
    </row>
    <row r="64" spans="1:6" ht="15" customHeight="1">
      <c r="A64" s="9" t="s">
        <v>17</v>
      </c>
      <c r="B64" s="77" t="s">
        <v>42</v>
      </c>
      <c r="C64" s="77"/>
      <c r="D64" s="77"/>
      <c r="E64" s="77"/>
      <c r="F64" s="10" t="s">
        <v>15</v>
      </c>
    </row>
    <row r="65" spans="1:6" ht="15">
      <c r="A65" s="9" t="s">
        <v>19</v>
      </c>
      <c r="B65" s="11">
        <v>1945</v>
      </c>
      <c r="C65" s="11">
        <v>2676</v>
      </c>
      <c r="D65" s="11">
        <v>2115</v>
      </c>
      <c r="E65" s="12">
        <f>(B65+C65+D65)/3</f>
        <v>2245.3333333333335</v>
      </c>
      <c r="F65" s="12">
        <v>2245</v>
      </c>
    </row>
    <row r="66" spans="1:10" ht="15">
      <c r="A66" s="13" t="s">
        <v>20</v>
      </c>
      <c r="B66" s="14">
        <f>B65*$B63</f>
        <v>1945</v>
      </c>
      <c r="C66" s="14">
        <f>C65*$B63</f>
        <v>2676</v>
      </c>
      <c r="D66" s="14">
        <f>D65*$B63</f>
        <v>2115</v>
      </c>
      <c r="E66" s="14">
        <f>E65*$B63</f>
        <v>2245.3333333333335</v>
      </c>
      <c r="F66" s="15">
        <f>F65*$B63</f>
        <v>2245</v>
      </c>
      <c r="J66" s="2">
        <f>$F65*J63</f>
        <v>2245</v>
      </c>
    </row>
    <row r="67" spans="1:6" ht="37.5" customHeight="1">
      <c r="A67" s="16" t="s">
        <v>43</v>
      </c>
      <c r="B67" s="78" t="s">
        <v>44</v>
      </c>
      <c r="C67" s="78"/>
      <c r="D67" s="79" t="s">
        <v>45</v>
      </c>
      <c r="E67" s="79"/>
      <c r="F67" s="79"/>
    </row>
    <row r="68" spans="1:6" ht="26.25" customHeight="1">
      <c r="A68" s="16">
        <v>1</v>
      </c>
      <c r="B68" s="80" t="s">
        <v>46</v>
      </c>
      <c r="C68" s="80"/>
      <c r="D68" s="80" t="s">
        <v>47</v>
      </c>
      <c r="E68" s="80"/>
      <c r="F68" s="80"/>
    </row>
    <row r="69" spans="1:6" ht="15" customHeight="1">
      <c r="A69" s="16">
        <v>2</v>
      </c>
      <c r="B69" s="80" t="s">
        <v>48</v>
      </c>
      <c r="C69" s="80"/>
      <c r="D69" s="80" t="s">
        <v>49</v>
      </c>
      <c r="E69" s="80"/>
      <c r="F69" s="80"/>
    </row>
    <row r="70" spans="1:6" ht="15" customHeight="1">
      <c r="A70" s="16">
        <v>3</v>
      </c>
      <c r="B70" s="80" t="s">
        <v>50</v>
      </c>
      <c r="C70" s="80"/>
      <c r="D70" s="80" t="s">
        <v>51</v>
      </c>
      <c r="E70" s="80"/>
      <c r="F70" s="80"/>
    </row>
    <row r="71" spans="1:6" ht="7.5" customHeight="1">
      <c r="A71" s="13"/>
      <c r="B71" s="14"/>
      <c r="C71" s="14"/>
      <c r="D71" s="14"/>
      <c r="E71" s="14"/>
      <c r="F71" s="15"/>
    </row>
    <row r="72" spans="1:6" ht="26.25" customHeight="1">
      <c r="A72" s="7" t="s">
        <v>13</v>
      </c>
      <c r="B72" s="74" t="s">
        <v>52</v>
      </c>
      <c r="C72" s="74"/>
      <c r="D72" s="74"/>
      <c r="E72" s="74"/>
      <c r="F72" s="8" t="s">
        <v>15</v>
      </c>
    </row>
    <row r="73" spans="1:10" ht="15">
      <c r="A73" s="9" t="s">
        <v>16</v>
      </c>
      <c r="B73" s="54">
        <v>6</v>
      </c>
      <c r="C73" s="54"/>
      <c r="D73" s="54"/>
      <c r="E73" s="54"/>
      <c r="F73" s="10" t="s">
        <v>15</v>
      </c>
      <c r="G73" s="2">
        <v>4</v>
      </c>
      <c r="I73" s="2">
        <v>1</v>
      </c>
      <c r="J73" s="2">
        <v>1</v>
      </c>
    </row>
    <row r="74" spans="1:6" ht="32.25" customHeight="1">
      <c r="A74" s="9" t="s">
        <v>17</v>
      </c>
      <c r="B74" s="77" t="s">
        <v>53</v>
      </c>
      <c r="C74" s="77"/>
      <c r="D74" s="77"/>
      <c r="E74" s="77"/>
      <c r="F74" s="10" t="s">
        <v>15</v>
      </c>
    </row>
    <row r="75" spans="1:6" ht="15">
      <c r="A75" s="9" t="s">
        <v>19</v>
      </c>
      <c r="B75" s="11">
        <v>18956</v>
      </c>
      <c r="C75" s="11">
        <v>22060</v>
      </c>
      <c r="D75" s="11">
        <v>23100</v>
      </c>
      <c r="E75" s="12">
        <f>(B75+C75+D75)/3</f>
        <v>21372</v>
      </c>
      <c r="F75" s="12">
        <v>21372</v>
      </c>
    </row>
    <row r="76" spans="1:10" ht="15">
      <c r="A76" s="13" t="s">
        <v>20</v>
      </c>
      <c r="B76" s="14">
        <f>B75*$B73</f>
        <v>113736</v>
      </c>
      <c r="C76" s="14">
        <f>C75*$B73</f>
        <v>132360</v>
      </c>
      <c r="D76" s="14">
        <f>D75*$B73</f>
        <v>138600</v>
      </c>
      <c r="E76" s="14">
        <f>E75*$B73</f>
        <v>128232</v>
      </c>
      <c r="F76" s="15">
        <f>F75*$B73</f>
        <v>128232</v>
      </c>
      <c r="G76" s="2">
        <f>$F75*G73</f>
        <v>85488</v>
      </c>
      <c r="I76" s="2">
        <f>$F75*I73</f>
        <v>21372</v>
      </c>
      <c r="J76" s="2">
        <f>$F75*J73</f>
        <v>21372</v>
      </c>
    </row>
    <row r="77" spans="1:6" ht="37.5" customHeight="1">
      <c r="A77" s="16" t="s">
        <v>43</v>
      </c>
      <c r="B77" s="78" t="s">
        <v>44</v>
      </c>
      <c r="C77" s="78"/>
      <c r="D77" s="79" t="s">
        <v>45</v>
      </c>
      <c r="E77" s="79"/>
      <c r="F77" s="79"/>
    </row>
    <row r="78" spans="1:6" ht="26.25" customHeight="1">
      <c r="A78" s="16">
        <v>1</v>
      </c>
      <c r="B78" s="80" t="s">
        <v>46</v>
      </c>
      <c r="C78" s="80"/>
      <c r="D78" s="80" t="s">
        <v>47</v>
      </c>
      <c r="E78" s="80"/>
      <c r="F78" s="80"/>
    </row>
    <row r="79" spans="1:6" ht="26.25" customHeight="1">
      <c r="A79" s="16">
        <v>2</v>
      </c>
      <c r="B79" s="80" t="s">
        <v>54</v>
      </c>
      <c r="C79" s="80"/>
      <c r="D79" s="80" t="s">
        <v>55</v>
      </c>
      <c r="E79" s="80"/>
      <c r="F79" s="80"/>
    </row>
    <row r="80" spans="1:6" ht="15" customHeight="1">
      <c r="A80" s="16">
        <v>3</v>
      </c>
      <c r="B80" s="80" t="s">
        <v>50</v>
      </c>
      <c r="C80" s="80"/>
      <c r="D80" s="80" t="s">
        <v>51</v>
      </c>
      <c r="E80" s="80"/>
      <c r="F80" s="80"/>
    </row>
    <row r="81" spans="1:6" ht="7.5" customHeight="1">
      <c r="A81" s="13"/>
      <c r="B81" s="14"/>
      <c r="C81" s="14"/>
      <c r="D81" s="14"/>
      <c r="E81" s="14"/>
      <c r="F81" s="15"/>
    </row>
    <row r="82" spans="1:6" ht="26.25" customHeight="1">
      <c r="A82" s="7" t="s">
        <v>13</v>
      </c>
      <c r="B82" s="76" t="s">
        <v>56</v>
      </c>
      <c r="C82" s="76"/>
      <c r="D82" s="76"/>
      <c r="E82" s="76"/>
      <c r="F82" s="8" t="s">
        <v>15</v>
      </c>
    </row>
    <row r="83" spans="1:10" ht="15">
      <c r="A83" s="9" t="s">
        <v>16</v>
      </c>
      <c r="B83" s="54">
        <v>1</v>
      </c>
      <c r="C83" s="54"/>
      <c r="D83" s="54"/>
      <c r="E83" s="54"/>
      <c r="F83" s="10" t="s">
        <v>15</v>
      </c>
      <c r="J83" s="2">
        <v>1</v>
      </c>
    </row>
    <row r="84" spans="1:6" ht="22.5" customHeight="1">
      <c r="A84" s="9" t="s">
        <v>17</v>
      </c>
      <c r="B84" s="77" t="s">
        <v>57</v>
      </c>
      <c r="C84" s="77"/>
      <c r="D84" s="77"/>
      <c r="E84" s="77"/>
      <c r="F84" s="10" t="s">
        <v>15</v>
      </c>
    </row>
    <row r="85" spans="1:6" ht="15">
      <c r="A85" s="9" t="s">
        <v>19</v>
      </c>
      <c r="B85" s="11">
        <v>13083</v>
      </c>
      <c r="C85" s="11">
        <v>13740</v>
      </c>
      <c r="D85" s="11">
        <v>10900</v>
      </c>
      <c r="E85" s="12">
        <f>(B85+C85+D85)/3</f>
        <v>12574.333333333334</v>
      </c>
      <c r="F85" s="12">
        <v>12574</v>
      </c>
    </row>
    <row r="86" spans="1:10" ht="15">
      <c r="A86" s="13" t="s">
        <v>20</v>
      </c>
      <c r="B86" s="14">
        <f>B85*$B83</f>
        <v>13083</v>
      </c>
      <c r="C86" s="14">
        <f>C85*$B83</f>
        <v>13740</v>
      </c>
      <c r="D86" s="14">
        <f>D85*$B83</f>
        <v>10900</v>
      </c>
      <c r="E86" s="14">
        <f>E85*$B83</f>
        <v>12574.333333333334</v>
      </c>
      <c r="F86" s="15">
        <f>F85*$B83</f>
        <v>12574</v>
      </c>
      <c r="J86" s="2">
        <f>$F85*J83</f>
        <v>12574</v>
      </c>
    </row>
    <row r="87" spans="1:6" ht="37.5" customHeight="1">
      <c r="A87" s="17" t="s">
        <v>43</v>
      </c>
      <c r="B87" s="78" t="s">
        <v>44</v>
      </c>
      <c r="C87" s="78"/>
      <c r="D87" s="79" t="s">
        <v>45</v>
      </c>
      <c r="E87" s="79"/>
      <c r="F87" s="79"/>
    </row>
    <row r="88" spans="1:6" ht="26.25" customHeight="1">
      <c r="A88" s="17">
        <v>1</v>
      </c>
      <c r="B88" s="80" t="s">
        <v>58</v>
      </c>
      <c r="C88" s="80"/>
      <c r="D88" s="80" t="s">
        <v>59</v>
      </c>
      <c r="E88" s="80"/>
      <c r="F88" s="80"/>
    </row>
    <row r="89" spans="1:6" ht="26.25" customHeight="1">
      <c r="A89" s="17">
        <v>2</v>
      </c>
      <c r="B89" s="80" t="s">
        <v>50</v>
      </c>
      <c r="C89" s="80"/>
      <c r="D89" s="80" t="s">
        <v>51</v>
      </c>
      <c r="E89" s="80"/>
      <c r="F89" s="80"/>
    </row>
    <row r="90" spans="1:6" ht="26.25" customHeight="1">
      <c r="A90" s="17">
        <v>3</v>
      </c>
      <c r="B90" s="80" t="s">
        <v>60</v>
      </c>
      <c r="C90" s="80"/>
      <c r="D90" s="80" t="s">
        <v>61</v>
      </c>
      <c r="E90" s="80"/>
      <c r="F90" s="80"/>
    </row>
    <row r="91" spans="1:6" ht="9" customHeight="1">
      <c r="A91" s="17"/>
      <c r="B91" s="18"/>
      <c r="C91" s="18"/>
      <c r="D91" s="18"/>
      <c r="E91" s="18"/>
      <c r="F91" s="18"/>
    </row>
    <row r="92" spans="1:6" ht="26.25" customHeight="1">
      <c r="A92" s="7" t="s">
        <v>13</v>
      </c>
      <c r="B92" s="76" t="s">
        <v>62</v>
      </c>
      <c r="C92" s="76"/>
      <c r="D92" s="76"/>
      <c r="E92" s="76"/>
      <c r="F92" s="8" t="s">
        <v>15</v>
      </c>
    </row>
    <row r="93" spans="1:10" ht="15">
      <c r="A93" s="9" t="s">
        <v>16</v>
      </c>
      <c r="B93" s="54">
        <v>1</v>
      </c>
      <c r="C93" s="54"/>
      <c r="D93" s="54"/>
      <c r="E93" s="54"/>
      <c r="F93" s="10" t="s">
        <v>15</v>
      </c>
      <c r="J93" s="2">
        <v>1</v>
      </c>
    </row>
    <row r="94" spans="1:6" ht="22.5" customHeight="1">
      <c r="A94" s="9" t="s">
        <v>17</v>
      </c>
      <c r="B94" s="77" t="s">
        <v>63</v>
      </c>
      <c r="C94" s="77"/>
      <c r="D94" s="77"/>
      <c r="E94" s="77"/>
      <c r="F94" s="10" t="s">
        <v>15</v>
      </c>
    </row>
    <row r="95" spans="1:6" ht="15">
      <c r="A95" s="9" t="s">
        <v>19</v>
      </c>
      <c r="B95" s="14">
        <v>12802</v>
      </c>
      <c r="C95" s="14">
        <v>13292</v>
      </c>
      <c r="D95" s="14">
        <v>12049</v>
      </c>
      <c r="E95" s="12">
        <f>(B95+C95+D95)/3</f>
        <v>12714.333333333334</v>
      </c>
      <c r="F95" s="12">
        <v>12714</v>
      </c>
    </row>
    <row r="96" spans="1:10" ht="15">
      <c r="A96" s="13" t="s">
        <v>20</v>
      </c>
      <c r="B96" s="14">
        <f>B95*$B93</f>
        <v>12802</v>
      </c>
      <c r="C96" s="14">
        <f>C95*$B93</f>
        <v>13292</v>
      </c>
      <c r="D96" s="14">
        <f>D95*$B93</f>
        <v>12049</v>
      </c>
      <c r="E96" s="14">
        <f>E95*$B93</f>
        <v>12714.333333333334</v>
      </c>
      <c r="F96" s="15">
        <f>F95*$B93</f>
        <v>12714</v>
      </c>
      <c r="J96" s="2">
        <f>$F95*J93</f>
        <v>12714</v>
      </c>
    </row>
    <row r="97" spans="1:6" ht="37.5" customHeight="1">
      <c r="A97" s="17" t="s">
        <v>43</v>
      </c>
      <c r="B97" s="78" t="s">
        <v>44</v>
      </c>
      <c r="C97" s="78"/>
      <c r="D97" s="79" t="s">
        <v>45</v>
      </c>
      <c r="E97" s="79"/>
      <c r="F97" s="79"/>
    </row>
    <row r="98" spans="1:6" ht="26.25" customHeight="1">
      <c r="A98" s="17">
        <v>1</v>
      </c>
      <c r="B98" s="80" t="s">
        <v>58</v>
      </c>
      <c r="C98" s="80"/>
      <c r="D98" s="80" t="s">
        <v>59</v>
      </c>
      <c r="E98" s="80"/>
      <c r="F98" s="80"/>
    </row>
    <row r="99" spans="1:6" ht="26.25" customHeight="1">
      <c r="A99" s="17">
        <v>2</v>
      </c>
      <c r="B99" s="80" t="s">
        <v>50</v>
      </c>
      <c r="C99" s="80"/>
      <c r="D99" s="80" t="s">
        <v>51</v>
      </c>
      <c r="E99" s="80"/>
      <c r="F99" s="80"/>
    </row>
    <row r="100" spans="1:6" ht="26.25" customHeight="1">
      <c r="A100" s="17">
        <v>3</v>
      </c>
      <c r="B100" s="80" t="s">
        <v>54</v>
      </c>
      <c r="C100" s="80"/>
      <c r="D100" s="80" t="s">
        <v>55</v>
      </c>
      <c r="E100" s="80"/>
      <c r="F100" s="80"/>
    </row>
    <row r="101" spans="1:6" ht="9" customHeight="1">
      <c r="A101" s="17"/>
      <c r="B101" s="18"/>
      <c r="C101" s="18"/>
      <c r="D101" s="18"/>
      <c r="E101" s="18"/>
      <c r="F101" s="18"/>
    </row>
    <row r="102" spans="1:6" ht="26.25" customHeight="1">
      <c r="A102" s="7" t="s">
        <v>13</v>
      </c>
      <c r="B102" s="76" t="s">
        <v>64</v>
      </c>
      <c r="C102" s="76"/>
      <c r="D102" s="76"/>
      <c r="E102" s="76"/>
      <c r="F102" s="8" t="s">
        <v>15</v>
      </c>
    </row>
    <row r="103" spans="1:10" ht="15">
      <c r="A103" s="9" t="s">
        <v>16</v>
      </c>
      <c r="B103" s="54">
        <v>1</v>
      </c>
      <c r="C103" s="54"/>
      <c r="D103" s="54"/>
      <c r="E103" s="54"/>
      <c r="F103" s="10" t="s">
        <v>15</v>
      </c>
      <c r="J103" s="2">
        <v>1</v>
      </c>
    </row>
    <row r="104" spans="1:6" ht="22.5" customHeight="1">
      <c r="A104" s="9" t="s">
        <v>17</v>
      </c>
      <c r="B104" s="77" t="s">
        <v>65</v>
      </c>
      <c r="C104" s="77"/>
      <c r="D104" s="77"/>
      <c r="E104" s="77"/>
      <c r="F104" s="10" t="s">
        <v>15</v>
      </c>
    </row>
    <row r="105" spans="1:6" ht="15">
      <c r="A105" s="9" t="s">
        <v>19</v>
      </c>
      <c r="B105" s="14">
        <v>12500</v>
      </c>
      <c r="C105" s="14">
        <v>13614</v>
      </c>
      <c r="D105" s="14">
        <v>11400</v>
      </c>
      <c r="E105" s="12">
        <f>(B105+C105+D105)/3</f>
        <v>12504.666666666666</v>
      </c>
      <c r="F105" s="12">
        <v>12505</v>
      </c>
    </row>
    <row r="106" spans="1:10" ht="15">
      <c r="A106" s="13" t="s">
        <v>20</v>
      </c>
      <c r="B106" s="14">
        <f>B105*$B103</f>
        <v>12500</v>
      </c>
      <c r="C106" s="14">
        <f>C105*$B103</f>
        <v>13614</v>
      </c>
      <c r="D106" s="14">
        <f>D105*$B103</f>
        <v>11400</v>
      </c>
      <c r="E106" s="14">
        <f>E105*$B103</f>
        <v>12504.666666666666</v>
      </c>
      <c r="F106" s="15">
        <f>F105*$B103</f>
        <v>12505</v>
      </c>
      <c r="J106" s="2">
        <f>$F105*J103</f>
        <v>12505</v>
      </c>
    </row>
    <row r="107" spans="1:6" ht="37.5" customHeight="1">
      <c r="A107" s="17" t="s">
        <v>43</v>
      </c>
      <c r="B107" s="78" t="s">
        <v>44</v>
      </c>
      <c r="C107" s="78"/>
      <c r="D107" s="79" t="s">
        <v>45</v>
      </c>
      <c r="E107" s="79"/>
      <c r="F107" s="79"/>
    </row>
    <row r="108" spans="1:6" ht="26.25" customHeight="1">
      <c r="A108" s="17">
        <v>1</v>
      </c>
      <c r="B108" s="80" t="s">
        <v>66</v>
      </c>
      <c r="C108" s="80"/>
      <c r="D108" s="80" t="s">
        <v>67</v>
      </c>
      <c r="E108" s="80"/>
      <c r="F108" s="80"/>
    </row>
    <row r="109" spans="1:6" ht="26.25" customHeight="1">
      <c r="A109" s="17">
        <v>2</v>
      </c>
      <c r="B109" s="80" t="s">
        <v>50</v>
      </c>
      <c r="C109" s="80"/>
      <c r="D109" s="80" t="s">
        <v>51</v>
      </c>
      <c r="E109" s="80"/>
      <c r="F109" s="80"/>
    </row>
    <row r="110" spans="1:6" ht="26.25" customHeight="1">
      <c r="A110" s="17">
        <v>3</v>
      </c>
      <c r="B110" s="80" t="s">
        <v>60</v>
      </c>
      <c r="C110" s="80"/>
      <c r="D110" s="80" t="s">
        <v>61</v>
      </c>
      <c r="E110" s="80"/>
      <c r="F110" s="80"/>
    </row>
    <row r="111" spans="7:10" s="19" customFormat="1" ht="7.5" customHeight="1">
      <c r="G111" s="20"/>
      <c r="H111" s="20"/>
      <c r="I111" s="20"/>
      <c r="J111" s="20"/>
    </row>
    <row r="112" spans="1:6" ht="26.25" customHeight="1">
      <c r="A112" s="7" t="s">
        <v>13</v>
      </c>
      <c r="B112" s="76" t="s">
        <v>68</v>
      </c>
      <c r="C112" s="76"/>
      <c r="D112" s="76"/>
      <c r="E112" s="76"/>
      <c r="F112" s="8" t="s">
        <v>15</v>
      </c>
    </row>
    <row r="113" spans="1:11" ht="15">
      <c r="A113" s="9" t="s">
        <v>16</v>
      </c>
      <c r="B113" s="54">
        <v>1</v>
      </c>
      <c r="C113" s="54"/>
      <c r="D113" s="54"/>
      <c r="E113" s="54"/>
      <c r="F113" s="10" t="s">
        <v>15</v>
      </c>
      <c r="K113" s="2">
        <v>1</v>
      </c>
    </row>
    <row r="114" spans="1:11" ht="22.5" customHeight="1">
      <c r="A114" s="9" t="s">
        <v>17</v>
      </c>
      <c r="B114" s="77" t="s">
        <v>69</v>
      </c>
      <c r="C114" s="77"/>
      <c r="D114" s="77"/>
      <c r="E114" s="77"/>
      <c r="F114" s="10" t="s">
        <v>15</v>
      </c>
      <c r="K114" s="2"/>
    </row>
    <row r="115" spans="1:11" ht="15">
      <c r="A115" s="9" t="s">
        <v>19</v>
      </c>
      <c r="B115" s="14">
        <v>12917</v>
      </c>
      <c r="C115" s="14">
        <v>15325</v>
      </c>
      <c r="D115" s="14">
        <v>11395</v>
      </c>
      <c r="E115" s="12">
        <f>(B115+C115+D115)/3</f>
        <v>13212.333333333334</v>
      </c>
      <c r="F115" s="12">
        <v>13212</v>
      </c>
      <c r="K115" s="2"/>
    </row>
    <row r="116" spans="1:11" ht="15">
      <c r="A116" s="13" t="s">
        <v>20</v>
      </c>
      <c r="B116" s="14">
        <f>B115*$B113</f>
        <v>12917</v>
      </c>
      <c r="C116" s="14">
        <f>C115*$B113</f>
        <v>15325</v>
      </c>
      <c r="D116" s="14">
        <f>D115*$B113</f>
        <v>11395</v>
      </c>
      <c r="E116" s="14">
        <f>E115*$B113</f>
        <v>13212.333333333334</v>
      </c>
      <c r="F116" s="15">
        <f>F115*$B113</f>
        <v>13212</v>
      </c>
      <c r="K116" s="2">
        <f>$F115*K113</f>
        <v>13212</v>
      </c>
    </row>
    <row r="117" spans="1:6" ht="37.5" customHeight="1">
      <c r="A117" s="17" t="s">
        <v>43</v>
      </c>
      <c r="B117" s="78" t="s">
        <v>44</v>
      </c>
      <c r="C117" s="78"/>
      <c r="D117" s="79" t="s">
        <v>45</v>
      </c>
      <c r="E117" s="79"/>
      <c r="F117" s="79"/>
    </row>
    <row r="118" spans="1:6" ht="26.25" customHeight="1">
      <c r="A118" s="17">
        <v>1</v>
      </c>
      <c r="B118" s="80" t="s">
        <v>46</v>
      </c>
      <c r="C118" s="80"/>
      <c r="D118" s="80" t="s">
        <v>47</v>
      </c>
      <c r="E118" s="80"/>
      <c r="F118" s="80"/>
    </row>
    <row r="119" spans="1:6" ht="26.25" customHeight="1">
      <c r="A119" s="17">
        <v>2</v>
      </c>
      <c r="B119" s="80" t="s">
        <v>48</v>
      </c>
      <c r="C119" s="80"/>
      <c r="D119" s="80" t="s">
        <v>49</v>
      </c>
      <c r="E119" s="80"/>
      <c r="F119" s="80"/>
    </row>
    <row r="120" spans="1:6" ht="26.25" customHeight="1">
      <c r="A120" s="17">
        <v>3</v>
      </c>
      <c r="B120" s="80" t="s">
        <v>70</v>
      </c>
      <c r="C120" s="80"/>
      <c r="D120" s="80" t="s">
        <v>71</v>
      </c>
      <c r="E120" s="80"/>
      <c r="F120" s="80"/>
    </row>
    <row r="121" spans="7:10" s="19" customFormat="1" ht="15">
      <c r="G121" s="20"/>
      <c r="H121" s="20"/>
      <c r="I121" s="20"/>
      <c r="J121" s="20"/>
    </row>
    <row r="122" spans="7:10" s="19" customFormat="1" ht="15">
      <c r="G122" s="20"/>
      <c r="H122" s="20"/>
      <c r="I122" s="20"/>
      <c r="J122" s="20"/>
    </row>
    <row r="123" spans="7:10" s="19" customFormat="1" ht="15">
      <c r="G123" s="20"/>
      <c r="H123" s="20"/>
      <c r="I123" s="20"/>
      <c r="J123" s="20"/>
    </row>
    <row r="124" spans="1:11" s="19" customFormat="1" ht="15">
      <c r="A124" s="19" t="s">
        <v>72</v>
      </c>
      <c r="E124" s="21" t="s">
        <v>73</v>
      </c>
      <c r="F124" s="22">
        <f>F11+F16+F21+F26+F31+F36+F41+F46+F51+F56+F61+F66+F76+F86+F96+F106+F116</f>
        <v>399485</v>
      </c>
      <c r="G124" s="22">
        <f>G11+G16+G21+G26+G31+G36+G41+G46+G51+G56+G61+G66+G76+G86+G96+G106</f>
        <v>106136</v>
      </c>
      <c r="H124" s="22">
        <f>H11+H16+H21+H26+H31+H36+H41+H46+H51+H56+H61+H66+H76+H86+H96+H106</f>
        <v>109492</v>
      </c>
      <c r="I124" s="22">
        <f>I11+I16+I21+I26+I31+I36+I41+I46+I51+I56+I61+I66+I76+I86+I96+I106</f>
        <v>32441</v>
      </c>
      <c r="J124" s="22">
        <f>J11+J16+J21+J26+J31+J36+J41+J46+J51+J56+J61+J66+J76+J86+J96+J106</f>
        <v>138204</v>
      </c>
      <c r="K124" s="22">
        <f>K116</f>
        <v>13212</v>
      </c>
    </row>
    <row r="125" spans="7:10" s="19" customFormat="1" ht="15">
      <c r="G125" s="20"/>
      <c r="H125" s="20"/>
      <c r="I125" s="20"/>
      <c r="J125" s="20"/>
    </row>
    <row r="126" spans="1:10" s="19" customFormat="1" ht="15">
      <c r="A126" s="19" t="s">
        <v>74</v>
      </c>
      <c r="F126" s="21" t="s">
        <v>75</v>
      </c>
      <c r="G126" s="20"/>
      <c r="H126" s="20"/>
      <c r="I126" s="20"/>
      <c r="J126" s="20"/>
    </row>
    <row r="127" spans="7:10" s="19" customFormat="1" ht="15">
      <c r="G127" s="20"/>
      <c r="H127" s="20"/>
      <c r="I127" s="20"/>
      <c r="J127" s="20"/>
    </row>
    <row r="128" spans="1:10" s="19" customFormat="1" ht="15">
      <c r="A128" s="19" t="s">
        <v>76</v>
      </c>
      <c r="F128" s="21" t="s">
        <v>77</v>
      </c>
      <c r="G128" s="20"/>
      <c r="H128" s="20"/>
      <c r="I128" s="20"/>
      <c r="J128" s="20"/>
    </row>
    <row r="129" spans="7:10" s="19" customFormat="1" ht="15">
      <c r="G129" s="20"/>
      <c r="H129" s="20"/>
      <c r="I129" s="20"/>
      <c r="J129" s="20"/>
    </row>
  </sheetData>
  <sheetProtection selectLockedCells="1" selectUnlockedCells="1"/>
  <mergeCells count="100">
    <mergeCell ref="B114:E114"/>
    <mergeCell ref="B117:C117"/>
    <mergeCell ref="D117:F117"/>
    <mergeCell ref="B109:C109"/>
    <mergeCell ref="D109:F109"/>
    <mergeCell ref="B112:E112"/>
    <mergeCell ref="B113:E113"/>
    <mergeCell ref="B110:C110"/>
    <mergeCell ref="D110:F110"/>
    <mergeCell ref="B120:C120"/>
    <mergeCell ref="D120:F120"/>
    <mergeCell ref="B118:C118"/>
    <mergeCell ref="D118:F118"/>
    <mergeCell ref="B119:C119"/>
    <mergeCell ref="D119:F119"/>
    <mergeCell ref="B107:C107"/>
    <mergeCell ref="D107:F107"/>
    <mergeCell ref="B108:C108"/>
    <mergeCell ref="D108:F108"/>
    <mergeCell ref="D97:F97"/>
    <mergeCell ref="B98:C98"/>
    <mergeCell ref="D98:F98"/>
    <mergeCell ref="B100:C100"/>
    <mergeCell ref="D100:F100"/>
    <mergeCell ref="B102:E102"/>
    <mergeCell ref="B103:E103"/>
    <mergeCell ref="B104:E104"/>
    <mergeCell ref="B99:C99"/>
    <mergeCell ref="D99:F99"/>
    <mergeCell ref="B89:C89"/>
    <mergeCell ref="D89:F89"/>
    <mergeCell ref="B90:C90"/>
    <mergeCell ref="D90:F90"/>
    <mergeCell ref="B92:E92"/>
    <mergeCell ref="B93:E93"/>
    <mergeCell ref="B94:E94"/>
    <mergeCell ref="B97:C97"/>
    <mergeCell ref="B82:E82"/>
    <mergeCell ref="B83:E83"/>
    <mergeCell ref="B84:E84"/>
    <mergeCell ref="B87:C87"/>
    <mergeCell ref="D87:F87"/>
    <mergeCell ref="B72:E72"/>
    <mergeCell ref="B73:E73"/>
    <mergeCell ref="B88:C88"/>
    <mergeCell ref="D88:F88"/>
    <mergeCell ref="B78:C78"/>
    <mergeCell ref="D78:F78"/>
    <mergeCell ref="B79:C79"/>
    <mergeCell ref="D79:F79"/>
    <mergeCell ref="B80:C80"/>
    <mergeCell ref="D80:F80"/>
    <mergeCell ref="B69:C69"/>
    <mergeCell ref="D69:F69"/>
    <mergeCell ref="B70:C70"/>
    <mergeCell ref="D70:F70"/>
    <mergeCell ref="B58:E58"/>
    <mergeCell ref="B59:E59"/>
    <mergeCell ref="B62:E62"/>
    <mergeCell ref="B63:E63"/>
    <mergeCell ref="B52:E52"/>
    <mergeCell ref="B53:E53"/>
    <mergeCell ref="B74:E74"/>
    <mergeCell ref="B77:C77"/>
    <mergeCell ref="D77:F77"/>
    <mergeCell ref="B64:E64"/>
    <mergeCell ref="B67:C67"/>
    <mergeCell ref="D67:F67"/>
    <mergeCell ref="B68:C68"/>
    <mergeCell ref="D68:F68"/>
    <mergeCell ref="B54:E54"/>
    <mergeCell ref="B57:E57"/>
    <mergeCell ref="B34:E34"/>
    <mergeCell ref="B37:E37"/>
    <mergeCell ref="B38:E38"/>
    <mergeCell ref="B39:E39"/>
    <mergeCell ref="B44:E44"/>
    <mergeCell ref="B47:E47"/>
    <mergeCell ref="B48:E48"/>
    <mergeCell ref="B49:E49"/>
    <mergeCell ref="B18:E18"/>
    <mergeCell ref="B19:E19"/>
    <mergeCell ref="B42:E42"/>
    <mergeCell ref="B43:E43"/>
    <mergeCell ref="B24:E24"/>
    <mergeCell ref="B27:E27"/>
    <mergeCell ref="B28:E28"/>
    <mergeCell ref="B29:E29"/>
    <mergeCell ref="B32:E32"/>
    <mergeCell ref="B33:E33"/>
    <mergeCell ref="B22:E22"/>
    <mergeCell ref="B23:E23"/>
    <mergeCell ref="B5:D5"/>
    <mergeCell ref="B7:E7"/>
    <mergeCell ref="B8:E8"/>
    <mergeCell ref="B9:E9"/>
    <mergeCell ref="B12:E12"/>
    <mergeCell ref="B13:E13"/>
    <mergeCell ref="B14:E14"/>
    <mergeCell ref="B17:E17"/>
  </mergeCells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6770833333333334" right="0.09305555555555556" top="0.2298611111111111" bottom="0.28680555555555554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Ловыгина Наталья Борисовна</cp:lastModifiedBy>
  <cp:lastPrinted>2012-02-20T08:18:28Z</cp:lastPrinted>
  <dcterms:modified xsi:type="dcterms:W3CDTF">2012-02-20T08:26:01Z</dcterms:modified>
  <cp:category/>
  <cp:version/>
  <cp:contentType/>
  <cp:contentStatus/>
</cp:coreProperties>
</file>